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INFORME PROGRAMATICO PRESUPUESTAL\"/>
    </mc:Choice>
  </mc:AlternateContent>
  <bookViews>
    <workbookView xWindow="0" yWindow="0" windowWidth="28800" windowHeight="11835" tabRatio="859" activeTab="18"/>
  </bookViews>
  <sheets>
    <sheet name="Caratula" sheetId="65" r:id="rId1"/>
    <sheet name="ECG-1" sheetId="5" r:id="rId2"/>
    <sheet name="ECG-1 (2)" sheetId="101" r:id="rId3"/>
    <sheet name="APP-1" sheetId="8" r:id="rId4"/>
    <sheet name="APP-2" sheetId="68" r:id="rId5"/>
    <sheet name="APP-3" sheetId="80" r:id="rId6"/>
    <sheet name="APP-4" sheetId="87" r:id="rId7"/>
    <sheet name="AR" sheetId="88" r:id="rId8"/>
    <sheet name="AR (2)" sheetId="102" r:id="rId9"/>
    <sheet name="PPI" sheetId="98" r:id="rId10"/>
    <sheet name="IAPP" sheetId="47" r:id="rId11"/>
    <sheet name="EAP" sheetId="84" r:id="rId12"/>
    <sheet name="ADS-1" sheetId="22" r:id="rId13"/>
    <sheet name="ADS-2" sheetId="53" r:id="rId14"/>
    <sheet name="SAP" sheetId="26" r:id="rId15"/>
    <sheet name="FIC" sheetId="86" r:id="rId16"/>
    <sheet name="AUR" sheetId="71" r:id="rId17"/>
    <sheet name="LAPI" sheetId="99" r:id="rId18"/>
    <sheet name="IDH" sheetId="100"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_____EJE1" localSheetId="9">[1]INICIO!$Y$166:$Y$186</definedName>
    <definedName name="_______EJE1">[2]INICIO!$Y$166:$Y$186</definedName>
    <definedName name="_______EJE2" localSheetId="9">[1]INICIO!$Y$188:$Y$229</definedName>
    <definedName name="_______EJE2">[2]INICIO!$Y$188:$Y$229</definedName>
    <definedName name="_______EJE3" localSheetId="9">[1]INICIO!$Y$231:$Y$247</definedName>
    <definedName name="_______EJE3">[2]INICIO!$Y$231:$Y$247</definedName>
    <definedName name="_______EJE4" localSheetId="9">[1]INICIO!$Y$249:$Y$272</definedName>
    <definedName name="_______EJE4">[2]INICIO!$Y$249:$Y$272</definedName>
    <definedName name="_______EJE5" localSheetId="9">[1]INICIO!$Y$274:$Y$287</definedName>
    <definedName name="_______EJE5">[2]INICIO!$Y$274:$Y$287</definedName>
    <definedName name="_______EJE6" localSheetId="9">[1]INICIO!$Y$289:$Y$314</definedName>
    <definedName name="_______EJE6">[2]INICIO!$Y$289:$Y$314</definedName>
    <definedName name="_______EJE7" localSheetId="9">[1]INICIO!$Y$316:$Y$356</definedName>
    <definedName name="_______EJE7">[2]INICIO!$Y$316:$Y$356</definedName>
    <definedName name="______EJE1" localSheetId="9">[1]INICIO!$Y$166:$Y$186</definedName>
    <definedName name="______EJE1">[2]INICIO!$Y$166:$Y$186</definedName>
    <definedName name="______EJE2" localSheetId="9">[1]INICIO!$Y$188:$Y$229</definedName>
    <definedName name="______EJE2">[2]INICIO!$Y$188:$Y$229</definedName>
    <definedName name="______EJE3" localSheetId="9">[1]INICIO!$Y$231:$Y$247</definedName>
    <definedName name="______EJE3">[2]INICIO!$Y$231:$Y$247</definedName>
    <definedName name="______EJE4" localSheetId="9">[1]INICIO!$Y$249:$Y$272</definedName>
    <definedName name="______EJE4">[2]INICIO!$Y$249:$Y$272</definedName>
    <definedName name="______EJE5" localSheetId="9">[1]INICIO!$Y$274:$Y$287</definedName>
    <definedName name="______EJE5">[2]INICIO!$Y$274:$Y$287</definedName>
    <definedName name="______EJE6" localSheetId="9">[1]INICIO!$Y$289:$Y$314</definedName>
    <definedName name="______EJE6">[2]INICIO!$Y$289:$Y$314</definedName>
    <definedName name="______EJE7" localSheetId="9">[1]INICIO!$Y$316:$Y$356</definedName>
    <definedName name="______EJE7">[2]INICIO!$Y$316:$Y$356</definedName>
    <definedName name="_____EJE1" localSheetId="9">[1]INICIO!$Y$166:$Y$186</definedName>
    <definedName name="_____EJE1">[2]INICIO!$Y$166:$Y$186</definedName>
    <definedName name="_____EJE2" localSheetId="9">[1]INICIO!$Y$188:$Y$229</definedName>
    <definedName name="_____EJE2">[2]INICIO!$Y$188:$Y$229</definedName>
    <definedName name="_____EJE3" localSheetId="9">[1]INICIO!$Y$231:$Y$247</definedName>
    <definedName name="_____EJE3">[2]INICIO!$Y$231:$Y$247</definedName>
    <definedName name="_____EJE4" localSheetId="9">[1]INICIO!$Y$249:$Y$272</definedName>
    <definedName name="_____EJE4">[2]INICIO!$Y$249:$Y$272</definedName>
    <definedName name="_____EJE5" localSheetId="9">[1]INICIO!$Y$274:$Y$287</definedName>
    <definedName name="_____EJE5">[2]INICIO!$Y$274:$Y$287</definedName>
    <definedName name="_____EJE6" localSheetId="9">[1]INICIO!$Y$289:$Y$314</definedName>
    <definedName name="_____EJE6">[2]INICIO!$Y$289:$Y$314</definedName>
    <definedName name="_____EJE7" localSheetId="9">[1]INICIO!$Y$316:$Y$356</definedName>
    <definedName name="_____EJE7">[2]INICIO!$Y$316:$Y$356</definedName>
    <definedName name="____EJE1" localSheetId="18">[3]INICIO!$Y$166:$Y$186</definedName>
    <definedName name="____EJE1" localSheetId="17">[3]INICIO!$Y$166:$Y$186</definedName>
    <definedName name="____EJE1">[4]INICIO!$Y$166:$Y$186</definedName>
    <definedName name="____EJE2" localSheetId="18">[3]INICIO!$Y$188:$Y$229</definedName>
    <definedName name="____EJE2" localSheetId="17">[3]INICIO!$Y$188:$Y$229</definedName>
    <definedName name="____EJE2">[4]INICIO!$Y$188:$Y$229</definedName>
    <definedName name="____EJE3" localSheetId="18">[3]INICIO!$Y$231:$Y$247</definedName>
    <definedName name="____EJE3" localSheetId="17">[3]INICIO!$Y$231:$Y$247</definedName>
    <definedName name="____EJE3">[4]INICIO!$Y$231:$Y$247</definedName>
    <definedName name="____EJE4" localSheetId="18">[3]INICIO!$Y$249:$Y$272</definedName>
    <definedName name="____EJE4" localSheetId="17">[3]INICIO!$Y$249:$Y$272</definedName>
    <definedName name="____EJE4">[4]INICIO!$Y$249:$Y$272</definedName>
    <definedName name="____EJE5" localSheetId="18">[3]INICIO!$Y$274:$Y$287</definedName>
    <definedName name="____EJE5" localSheetId="17">[3]INICIO!$Y$274:$Y$287</definedName>
    <definedName name="____EJE5">[4]INICIO!$Y$274:$Y$287</definedName>
    <definedName name="____EJE6" localSheetId="18">[3]INICIO!$Y$289:$Y$314</definedName>
    <definedName name="____EJE6" localSheetId="17">[3]INICIO!$Y$289:$Y$314</definedName>
    <definedName name="____EJE6">[4]INICIO!$Y$289:$Y$314</definedName>
    <definedName name="____EJE7" localSheetId="18">[3]INICIO!$Y$316:$Y$356</definedName>
    <definedName name="____EJE7" localSheetId="17">[3]INICIO!$Y$316:$Y$356</definedName>
    <definedName name="____EJE7">[4]INICIO!$Y$316:$Y$356</definedName>
    <definedName name="___EJE1" localSheetId="7">[2]INICIO!$Y$166:$Y$186</definedName>
    <definedName name="___EJE1" localSheetId="8">[2]INICIO!$Y$166:$Y$186</definedName>
    <definedName name="___EJE1" localSheetId="18">[3]INICIO!$Y$166:$Y$186</definedName>
    <definedName name="___EJE1" localSheetId="17">[3]INICIO!$Y$166:$Y$186</definedName>
    <definedName name="___EJE1" localSheetId="9">[1]INICIO!$Y$166:$Y$186</definedName>
    <definedName name="___EJE1">[4]INICIO!$Y$166:$Y$186</definedName>
    <definedName name="___EJE2" localSheetId="7">[2]INICIO!$Y$188:$Y$229</definedName>
    <definedName name="___EJE2" localSheetId="8">[2]INICIO!$Y$188:$Y$229</definedName>
    <definedName name="___EJE2" localSheetId="18">[3]INICIO!$Y$188:$Y$229</definedName>
    <definedName name="___EJE2" localSheetId="17">[3]INICIO!$Y$188:$Y$229</definedName>
    <definedName name="___EJE2" localSheetId="9">[1]INICIO!$Y$188:$Y$229</definedName>
    <definedName name="___EJE2">[4]INICIO!$Y$188:$Y$229</definedName>
    <definedName name="___EJE3" localSheetId="7">[2]INICIO!$Y$231:$Y$247</definedName>
    <definedName name="___EJE3" localSheetId="8">[2]INICIO!$Y$231:$Y$247</definedName>
    <definedName name="___EJE3" localSheetId="18">[3]INICIO!$Y$231:$Y$247</definedName>
    <definedName name="___EJE3" localSheetId="17">[3]INICIO!$Y$231:$Y$247</definedName>
    <definedName name="___EJE3" localSheetId="9">[1]INICIO!$Y$231:$Y$247</definedName>
    <definedName name="___EJE3">[4]INICIO!$Y$231:$Y$247</definedName>
    <definedName name="___EJE4" localSheetId="7">[2]INICIO!$Y$249:$Y$272</definedName>
    <definedName name="___EJE4" localSheetId="8">[2]INICIO!$Y$249:$Y$272</definedName>
    <definedName name="___EJE4" localSheetId="18">[3]INICIO!$Y$249:$Y$272</definedName>
    <definedName name="___EJE4" localSheetId="17">[3]INICIO!$Y$249:$Y$272</definedName>
    <definedName name="___EJE4" localSheetId="9">[1]INICIO!$Y$249:$Y$272</definedName>
    <definedName name="___EJE4">[4]INICIO!$Y$249:$Y$272</definedName>
    <definedName name="___EJE5" localSheetId="7">[2]INICIO!$Y$274:$Y$287</definedName>
    <definedName name="___EJE5" localSheetId="8">[2]INICIO!$Y$274:$Y$287</definedName>
    <definedName name="___EJE5" localSheetId="18">[3]INICIO!$Y$274:$Y$287</definedName>
    <definedName name="___EJE5" localSheetId="17">[3]INICIO!$Y$274:$Y$287</definedName>
    <definedName name="___EJE5" localSheetId="9">[1]INICIO!$Y$274:$Y$287</definedName>
    <definedName name="___EJE5">[4]INICIO!$Y$274:$Y$287</definedName>
    <definedName name="___EJE6" localSheetId="7">[2]INICIO!$Y$289:$Y$314</definedName>
    <definedName name="___EJE6" localSheetId="8">[2]INICIO!$Y$289:$Y$314</definedName>
    <definedName name="___EJE6" localSheetId="18">[3]INICIO!$Y$289:$Y$314</definedName>
    <definedName name="___EJE6" localSheetId="17">[3]INICIO!$Y$289:$Y$314</definedName>
    <definedName name="___EJE6" localSheetId="9">[1]INICIO!$Y$289:$Y$314</definedName>
    <definedName name="___EJE6">[4]INICIO!$Y$289:$Y$314</definedName>
    <definedName name="___EJE7" localSheetId="7">[2]INICIO!$Y$316:$Y$356</definedName>
    <definedName name="___EJE7" localSheetId="8">[2]INICIO!$Y$316:$Y$356</definedName>
    <definedName name="___EJE7" localSheetId="18">[3]INICIO!$Y$316:$Y$356</definedName>
    <definedName name="___EJE7" localSheetId="17">[3]INICIO!$Y$316:$Y$356</definedName>
    <definedName name="___EJE7" localSheetId="9">[1]INICIO!$Y$316:$Y$356</definedName>
    <definedName name="___EJE7">[4]INICIO!$Y$316:$Y$356</definedName>
    <definedName name="__EJE1" localSheetId="7">[2]INICIO!$Y$166:$Y$186</definedName>
    <definedName name="__EJE1" localSheetId="8">[2]INICIO!$Y$166:$Y$186</definedName>
    <definedName name="__EJE1" localSheetId="18">[3]INICIO!$Y$166:$Y$186</definedName>
    <definedName name="__EJE1" localSheetId="17">[3]INICIO!$Y$166:$Y$186</definedName>
    <definedName name="__EJE1" localSheetId="9">[1]INICIO!$Y$166:$Y$186</definedName>
    <definedName name="__EJE1">[4]INICIO!$Y$166:$Y$186</definedName>
    <definedName name="__EJE2" localSheetId="7">[2]INICIO!$Y$188:$Y$229</definedName>
    <definedName name="__EJE2" localSheetId="8">[2]INICIO!$Y$188:$Y$229</definedName>
    <definedName name="__EJE2" localSheetId="18">[3]INICIO!$Y$188:$Y$229</definedName>
    <definedName name="__EJE2" localSheetId="17">[3]INICIO!$Y$188:$Y$229</definedName>
    <definedName name="__EJE2" localSheetId="9">[1]INICIO!$Y$188:$Y$229</definedName>
    <definedName name="__EJE2">[4]INICIO!$Y$188:$Y$229</definedName>
    <definedName name="__EJE3" localSheetId="7">[2]INICIO!$Y$231:$Y$247</definedName>
    <definedName name="__EJE3" localSheetId="8">[2]INICIO!$Y$231:$Y$247</definedName>
    <definedName name="__EJE3" localSheetId="18">[3]INICIO!$Y$231:$Y$247</definedName>
    <definedName name="__EJE3" localSheetId="17">[3]INICIO!$Y$231:$Y$247</definedName>
    <definedName name="__EJE3" localSheetId="9">[1]INICIO!$Y$231:$Y$247</definedName>
    <definedName name="__EJE3">[4]INICIO!$Y$231:$Y$247</definedName>
    <definedName name="__EJE4" localSheetId="7">[2]INICIO!$Y$249:$Y$272</definedName>
    <definedName name="__EJE4" localSheetId="8">[2]INICIO!$Y$249:$Y$272</definedName>
    <definedName name="__EJE4" localSheetId="18">[3]INICIO!$Y$249:$Y$272</definedName>
    <definedName name="__EJE4" localSheetId="17">[3]INICIO!$Y$249:$Y$272</definedName>
    <definedName name="__EJE4" localSheetId="9">[1]INICIO!$Y$249:$Y$272</definedName>
    <definedName name="__EJE4">[4]INICIO!$Y$249:$Y$272</definedName>
    <definedName name="__EJE5" localSheetId="7">[2]INICIO!$Y$274:$Y$287</definedName>
    <definedName name="__EJE5" localSheetId="8">[2]INICIO!$Y$274:$Y$287</definedName>
    <definedName name="__EJE5" localSheetId="18">[3]INICIO!$Y$274:$Y$287</definedName>
    <definedName name="__EJE5" localSheetId="17">[3]INICIO!$Y$274:$Y$287</definedName>
    <definedName name="__EJE5" localSheetId="9">[1]INICIO!$Y$274:$Y$287</definedName>
    <definedName name="__EJE5">[4]INICIO!$Y$274:$Y$287</definedName>
    <definedName name="__EJE6" localSheetId="7">[2]INICIO!$Y$289:$Y$314</definedName>
    <definedName name="__EJE6" localSheetId="8">[2]INICIO!$Y$289:$Y$314</definedName>
    <definedName name="__EJE6" localSheetId="18">[3]INICIO!$Y$289:$Y$314</definedName>
    <definedName name="__EJE6" localSheetId="17">[3]INICIO!$Y$289:$Y$314</definedName>
    <definedName name="__EJE6" localSheetId="9">[1]INICIO!$Y$289:$Y$314</definedName>
    <definedName name="__EJE6">[4]INICIO!$Y$289:$Y$314</definedName>
    <definedName name="__EJE7" localSheetId="7">[2]INICIO!$Y$316:$Y$356</definedName>
    <definedName name="__EJE7" localSheetId="8">[2]INICIO!$Y$316:$Y$356</definedName>
    <definedName name="__EJE7" localSheetId="18">[3]INICIO!$Y$316:$Y$356</definedName>
    <definedName name="__EJE7" localSheetId="17">[3]INICIO!$Y$316:$Y$356</definedName>
    <definedName name="__EJE7" localSheetId="9">[1]INICIO!$Y$316:$Y$356</definedName>
    <definedName name="__EJE7">[4]INICIO!$Y$316:$Y$356</definedName>
    <definedName name="_EJE1" localSheetId="7">[2]INICIO!$Y$166:$Y$186</definedName>
    <definedName name="_EJE1" localSheetId="8">[2]INICIO!$Y$166:$Y$186</definedName>
    <definedName name="_EJE1" localSheetId="10">[5]INICIO!$Y$166:$Y$186</definedName>
    <definedName name="_EJE1" localSheetId="18">[3]INICIO!$Y$166:$Y$186</definedName>
    <definedName name="_EJE1" localSheetId="17">[3]INICIO!$Y$166:$Y$186</definedName>
    <definedName name="_EJE1" localSheetId="9">[1]INICIO!$Y$166:$Y$186</definedName>
    <definedName name="_EJE1">[4]INICIO!$Y$166:$Y$186</definedName>
    <definedName name="_EJE2" localSheetId="7">[2]INICIO!$Y$188:$Y$229</definedName>
    <definedName name="_EJE2" localSheetId="8">[2]INICIO!$Y$188:$Y$229</definedName>
    <definedName name="_EJE2" localSheetId="10">[5]INICIO!$Y$188:$Y$229</definedName>
    <definedName name="_EJE2" localSheetId="18">[3]INICIO!$Y$188:$Y$229</definedName>
    <definedName name="_EJE2" localSheetId="17">[3]INICIO!$Y$188:$Y$229</definedName>
    <definedName name="_EJE2" localSheetId="9">[1]INICIO!$Y$188:$Y$229</definedName>
    <definedName name="_EJE2">[4]INICIO!$Y$188:$Y$229</definedName>
    <definedName name="_EJE3" localSheetId="7">[2]INICIO!$Y$231:$Y$247</definedName>
    <definedName name="_EJE3" localSheetId="8">[2]INICIO!$Y$231:$Y$247</definedName>
    <definedName name="_EJE3" localSheetId="10">[5]INICIO!$Y$231:$Y$247</definedName>
    <definedName name="_EJE3" localSheetId="18">[3]INICIO!$Y$231:$Y$247</definedName>
    <definedName name="_EJE3" localSheetId="17">[3]INICIO!$Y$231:$Y$247</definedName>
    <definedName name="_EJE3" localSheetId="9">[1]INICIO!$Y$231:$Y$247</definedName>
    <definedName name="_EJE3">[4]INICIO!$Y$231:$Y$247</definedName>
    <definedName name="_EJE4" localSheetId="7">[2]INICIO!$Y$249:$Y$272</definedName>
    <definedName name="_EJE4" localSheetId="8">[2]INICIO!$Y$249:$Y$272</definedName>
    <definedName name="_EJE4" localSheetId="10">[5]INICIO!$Y$249:$Y$272</definedName>
    <definedName name="_EJE4" localSheetId="18">[3]INICIO!$Y$249:$Y$272</definedName>
    <definedName name="_EJE4" localSheetId="17">[3]INICIO!$Y$249:$Y$272</definedName>
    <definedName name="_EJE4" localSheetId="9">[1]INICIO!$Y$249:$Y$272</definedName>
    <definedName name="_EJE4">[4]INICIO!$Y$249:$Y$272</definedName>
    <definedName name="_EJE5" localSheetId="7">[2]INICIO!$Y$274:$Y$287</definedName>
    <definedName name="_EJE5" localSheetId="8">[2]INICIO!$Y$274:$Y$287</definedName>
    <definedName name="_EJE5" localSheetId="10">[5]INICIO!$Y$274:$Y$287</definedName>
    <definedName name="_EJE5" localSheetId="18">[3]INICIO!$Y$274:$Y$287</definedName>
    <definedName name="_EJE5" localSheetId="17">[3]INICIO!$Y$274:$Y$287</definedName>
    <definedName name="_EJE5" localSheetId="9">[1]INICIO!$Y$274:$Y$287</definedName>
    <definedName name="_EJE5">[4]INICIO!$Y$274:$Y$287</definedName>
    <definedName name="_EJE6" localSheetId="7">[2]INICIO!$Y$289:$Y$314</definedName>
    <definedName name="_EJE6" localSheetId="8">[2]INICIO!$Y$289:$Y$314</definedName>
    <definedName name="_EJE6" localSheetId="10">[5]INICIO!$Y$289:$Y$314</definedName>
    <definedName name="_EJE6" localSheetId="18">[3]INICIO!$Y$289:$Y$314</definedName>
    <definedName name="_EJE6" localSheetId="17">[3]INICIO!$Y$289:$Y$314</definedName>
    <definedName name="_EJE6" localSheetId="9">[1]INICIO!$Y$289:$Y$314</definedName>
    <definedName name="_EJE6">[4]INICIO!$Y$289:$Y$314</definedName>
    <definedName name="_EJE7" localSheetId="7">[2]INICIO!$Y$316:$Y$356</definedName>
    <definedName name="_EJE7" localSheetId="8">[2]INICIO!$Y$316:$Y$356</definedName>
    <definedName name="_EJE7" localSheetId="10">[5]INICIO!$Y$316:$Y$356</definedName>
    <definedName name="_EJE7" localSheetId="18">[3]INICIO!$Y$316:$Y$356</definedName>
    <definedName name="_EJE7" localSheetId="17">[3]INICIO!$Y$316:$Y$356</definedName>
    <definedName name="_EJE7" localSheetId="9">[1]INICIO!$Y$316:$Y$356</definedName>
    <definedName name="_EJE7">[4]INICIO!$Y$316:$Y$356</definedName>
    <definedName name="adys_tipo" localSheetId="7">[2]INICIO!$AR$24:$AR$27</definedName>
    <definedName name="adys_tipo" localSheetId="8">[2]INICIO!$AR$24:$AR$27</definedName>
    <definedName name="adys_tipo" localSheetId="10">[5]INICIO!$AR$24:$AR$27</definedName>
    <definedName name="adys_tipo" localSheetId="18">[3]INICIO!$AR$24:$AR$27</definedName>
    <definedName name="adys_tipo" localSheetId="17">[3]INICIO!$AR$24:$AR$27</definedName>
    <definedName name="adys_tipo" localSheetId="9">[1]INICIO!$AR$24:$AR$27</definedName>
    <definedName name="adys_tipo">[4]INICIO!$AR$24:$AR$27</definedName>
    <definedName name="AI" localSheetId="7">[2]INICIO!$AU$5:$AW$543</definedName>
    <definedName name="AI" localSheetId="8">[2]INICIO!$AU$5:$AW$543</definedName>
    <definedName name="AI" localSheetId="10">[5]INICIO!$AU$5:$AW$543</definedName>
    <definedName name="AI" localSheetId="18">[3]INICIO!$AU$5:$AW$543</definedName>
    <definedName name="AI" localSheetId="17">[3]INICIO!$AU$5:$AW$543</definedName>
    <definedName name="AI" localSheetId="9">[1]INICIO!$AU$5:$AW$543</definedName>
    <definedName name="AI">[4]INICIO!$AU$5:$AW$543</definedName>
    <definedName name="_xlnm.Print_Area" localSheetId="3">'APP-1'!$A$1:$Q$49</definedName>
    <definedName name="_xlnm.Print_Area" localSheetId="5">'APP-3'!$A$1:$U$40</definedName>
    <definedName name="_xlnm.Print_Area" localSheetId="7">AR!$A$1:$P$36</definedName>
    <definedName name="_xlnm.Print_Area" localSheetId="8">'AR (2)'!$A$1:$O$25</definedName>
    <definedName name="_xlnm.Print_Area" localSheetId="0">Caratula!$A$1:$K$36</definedName>
    <definedName name="_xlnm.Print_Area" localSheetId="1">'ECG-1'!$A$1:$I$16</definedName>
    <definedName name="_xlnm.Print_Area" localSheetId="2">'ECG-1 (2)'!$A$1:$I$21</definedName>
    <definedName name="_xlnm.Print_Area" localSheetId="15">FIC!$A$1:$C$29</definedName>
    <definedName name="_xlnm.Print_Area" localSheetId="10">IAPP!$A$1:$K$16</definedName>
    <definedName name="CAPIT" localSheetId="7">#REF!</definedName>
    <definedName name="CAPIT" localSheetId="8">#REF!</definedName>
    <definedName name="CAPIT" localSheetId="2">#REF!</definedName>
    <definedName name="CAPIT" localSheetId="9">#REF!</definedName>
    <definedName name="CAPIT">#REF!</definedName>
    <definedName name="CENPAR" localSheetId="7">#REF!</definedName>
    <definedName name="CENPAR" localSheetId="8">#REF!</definedName>
    <definedName name="CENPAR" localSheetId="2">#REF!</definedName>
    <definedName name="CENPAR" localSheetId="9">#REF!</definedName>
    <definedName name="CENPAR">#REF!</definedName>
    <definedName name="datos" localSheetId="7">OFFSET([6]datos!$A$1,0,0,COUNTA([6]datos!$A$1:$A$65536),23)</definedName>
    <definedName name="datos" localSheetId="8">OFFSET([6]datos!$A$1,0,0,COUNTA([6]datos!$A$1:$A$65536),23)</definedName>
    <definedName name="datos" localSheetId="16">OFFSET([4]datos!$A$1,0,0,COUNTA([4]datos!$A$1:$A$65536),23)</definedName>
    <definedName name="datos" localSheetId="10">OFFSET([7]datos!$A$1,0,0,COUNTA([7]datos!$A$1:$A$65536),23)</definedName>
    <definedName name="datos" localSheetId="18">OFFSET([8]datos!$A$1,0,0,COUNTA([8]datos!$A$1:$A$65536),23)</definedName>
    <definedName name="datos" localSheetId="17">OFFSET([8]datos!$A$1,0,0,COUNTA([8]datos!$A$1:$A$65536),23)</definedName>
    <definedName name="datos" localSheetId="9">OFFSET([9]datos!$A$1,0,0,COUNTA([9]datos!$A$1:$A$65536),23)</definedName>
    <definedName name="datos">OFFSET([10]datos!$A$1,0,0,COUNTA([10]datos!$A$1:$A$65536),23)</definedName>
    <definedName name="dc" localSheetId="7">#REF!</definedName>
    <definedName name="dc" localSheetId="8">#REF!</definedName>
    <definedName name="dc" localSheetId="2">#REF!</definedName>
    <definedName name="dc" localSheetId="9">#REF!</definedName>
    <definedName name="dc">#REF!</definedName>
    <definedName name="DEFAULT" localSheetId="7">[2]INICIO!$AA$10</definedName>
    <definedName name="DEFAULT" localSheetId="8">[2]INICIO!$AA$10</definedName>
    <definedName name="DEFAULT" localSheetId="10">[5]INICIO!$AA$10</definedName>
    <definedName name="DEFAULT" localSheetId="18">[3]INICIO!$AA$10</definedName>
    <definedName name="DEFAULT" localSheetId="17">[3]INICIO!$AA$10</definedName>
    <definedName name="DEFAULT" localSheetId="9">[1]INICIO!$AA$10</definedName>
    <definedName name="DEFAULT">[4]INICIO!$AA$10</definedName>
    <definedName name="DEUDA" localSheetId="7">#REF!</definedName>
    <definedName name="DEUDA" localSheetId="8">#REF!</definedName>
    <definedName name="DEUDA" localSheetId="2">#REF!</definedName>
    <definedName name="DEUDA" localSheetId="9">#REF!</definedName>
    <definedName name="DEUDA">#REF!</definedName>
    <definedName name="egvb" localSheetId="7">#REF!</definedName>
    <definedName name="egvb" localSheetId="8">#REF!</definedName>
    <definedName name="egvb" localSheetId="2">#REF!</definedName>
    <definedName name="egvb" localSheetId="9">#REF!</definedName>
    <definedName name="egvb">#REF!</definedName>
    <definedName name="EJER" localSheetId="7">#REF!</definedName>
    <definedName name="EJER" localSheetId="8">#REF!</definedName>
    <definedName name="EJER" localSheetId="2">#REF!</definedName>
    <definedName name="EJER" localSheetId="9">#REF!</definedName>
    <definedName name="EJER">#REF!</definedName>
    <definedName name="EJES" localSheetId="7">[2]INICIO!$Y$151:$Y$157</definedName>
    <definedName name="EJES" localSheetId="8">[2]INICIO!$Y$151:$Y$157</definedName>
    <definedName name="EJES" localSheetId="10">[5]INICIO!$Y$151:$Y$157</definedName>
    <definedName name="EJES" localSheetId="18">[3]INICIO!$Y$151:$Y$157</definedName>
    <definedName name="EJES" localSheetId="17">[3]INICIO!$Y$151:$Y$157</definedName>
    <definedName name="EJES" localSheetId="9">[1]INICIO!$Y$151:$Y$157</definedName>
    <definedName name="EJES">[4]INICIO!$Y$151:$Y$157</definedName>
    <definedName name="ENFPEM" localSheetId="8">#REF!</definedName>
    <definedName name="ENFPEM" localSheetId="2">#REF!</definedName>
    <definedName name="ENFPEM">#REF!</definedName>
    <definedName name="FIDCOS" localSheetId="7">[2]INICIO!$DH$5:$DI$96</definedName>
    <definedName name="FIDCOS" localSheetId="8">[2]INICIO!$DH$5:$DI$96</definedName>
    <definedName name="FIDCOS" localSheetId="10">[5]INICIO!$DH$5:$DI$96</definedName>
    <definedName name="FIDCOS" localSheetId="18">[3]INICIO!$DH$5:$DI$96</definedName>
    <definedName name="FIDCOS" localSheetId="17">[3]INICIO!$DH$5:$DI$96</definedName>
    <definedName name="FIDCOS" localSheetId="9">[1]INICIO!$DH$5:$DI$96</definedName>
    <definedName name="FIDCOS">[4]INICIO!$DH$5:$DI$96</definedName>
    <definedName name="FPC" localSheetId="7">[2]INICIO!$DE$5:$DF$96</definedName>
    <definedName name="FPC" localSheetId="8">[2]INICIO!$DE$5:$DF$96</definedName>
    <definedName name="FPC" localSheetId="10">[5]INICIO!$DE$5:$DF$96</definedName>
    <definedName name="FPC" localSheetId="18">[3]INICIO!$DE$5:$DF$96</definedName>
    <definedName name="FPC" localSheetId="17">[3]INICIO!$DE$5:$DF$96</definedName>
    <definedName name="FPC" localSheetId="9">[1]INICIO!$DE$5:$DF$96</definedName>
    <definedName name="FPC">[4]INICIO!$DE$5:$DF$96</definedName>
    <definedName name="gasto_gci" localSheetId="7">[2]INICIO!$AO$48:$AO$49</definedName>
    <definedName name="gasto_gci" localSheetId="8">[2]INICIO!$AO$48:$AO$49</definedName>
    <definedName name="gasto_gci" localSheetId="10">[5]INICIO!$AO$48:$AO$49</definedName>
    <definedName name="gasto_gci" localSheetId="18">[3]INICIO!$AO$48:$AO$49</definedName>
    <definedName name="gasto_gci" localSheetId="17">[3]INICIO!$AO$48:$AO$49</definedName>
    <definedName name="gasto_gci" localSheetId="9">[1]INICIO!$AO$48:$AO$49</definedName>
    <definedName name="gasto_gci">[4]INICIO!$AO$48:$AO$49</definedName>
    <definedName name="KEY" localSheetId="9">[11]cats!$A$1:$B$9</definedName>
    <definedName name="KEY">[12]cats!$A$1:$B$9</definedName>
    <definedName name="LABEL" localSheetId="7">[6]INICIO!$AY$5:$AZ$97</definedName>
    <definedName name="LABEL" localSheetId="8">[6]INICIO!$AY$5:$AZ$97</definedName>
    <definedName name="LABEL" localSheetId="16">[4]INICIO!$AY$5:$AZ$97</definedName>
    <definedName name="LABEL" localSheetId="10">[7]INICIO!$AY$5:$AZ$97</definedName>
    <definedName name="LABEL" localSheetId="18">[8]INICIO!$AY$5:$AZ$97</definedName>
    <definedName name="LABEL" localSheetId="17">[8]INICIO!$AY$5:$AZ$97</definedName>
    <definedName name="LABEL" localSheetId="9">[9]INICIO!$AY$5:$AZ$97</definedName>
    <definedName name="LABEL">[10]INICIO!$AY$5:$AZ$97</definedName>
    <definedName name="label1g" localSheetId="7">[2]INICIO!$AA$19</definedName>
    <definedName name="label1g" localSheetId="8">[2]INICIO!$AA$19</definedName>
    <definedName name="label1g" localSheetId="10">[5]INICIO!$AA$19</definedName>
    <definedName name="label1g" localSheetId="18">[3]INICIO!$AA$19</definedName>
    <definedName name="label1g" localSheetId="17">[3]INICIO!$AA$19</definedName>
    <definedName name="label1g" localSheetId="9">[1]INICIO!$AA$19</definedName>
    <definedName name="label1g">[4]INICIO!$AA$19</definedName>
    <definedName name="label1S" localSheetId="7">[2]INICIO!$AA$22</definedName>
    <definedName name="label1S" localSheetId="8">[2]INICIO!$AA$22</definedName>
    <definedName name="label1S" localSheetId="10">[5]INICIO!$AA$22</definedName>
    <definedName name="label1S" localSheetId="18">[3]INICIO!$AA$22</definedName>
    <definedName name="label1S" localSheetId="17">[3]INICIO!$AA$22</definedName>
    <definedName name="label1S" localSheetId="9">[1]INICIO!$AA$22</definedName>
    <definedName name="label1S">[4]INICIO!$AA$22</definedName>
    <definedName name="label2g" localSheetId="7">[2]INICIO!$AA$20</definedName>
    <definedName name="label2g" localSheetId="8">[2]INICIO!$AA$20</definedName>
    <definedName name="label2g" localSheetId="10">[5]INICIO!$AA$20</definedName>
    <definedName name="label2g" localSheetId="18">[3]INICIO!$AA$20</definedName>
    <definedName name="label2g" localSheetId="17">[3]INICIO!$AA$20</definedName>
    <definedName name="label2g" localSheetId="9">[1]INICIO!$AA$20</definedName>
    <definedName name="label2g">[4]INICIO!$AA$20</definedName>
    <definedName name="label2S" localSheetId="7">[2]INICIO!$AA$23</definedName>
    <definedName name="label2S" localSheetId="8">[2]INICIO!$AA$23</definedName>
    <definedName name="label2S" localSheetId="10">[5]INICIO!$AA$23</definedName>
    <definedName name="label2S" localSheetId="18">[3]INICIO!$AA$23</definedName>
    <definedName name="label2S" localSheetId="17">[3]INICIO!$AA$23</definedName>
    <definedName name="label2S" localSheetId="9">[1]INICIO!$AA$23</definedName>
    <definedName name="label2S">[4]INICIO!$AA$23</definedName>
    <definedName name="Líneadeacción" localSheetId="5">[10]INICIO!#REF!</definedName>
    <definedName name="Líneadeacción" localSheetId="6">[10]INICIO!#REF!</definedName>
    <definedName name="Líneadeacción" localSheetId="7">[6]INICIO!#REF!</definedName>
    <definedName name="Líneadeacción" localSheetId="8">[6]INICIO!#REF!</definedName>
    <definedName name="Líneadeacción" localSheetId="11">[10]INICIO!#REF!</definedName>
    <definedName name="Líneadeacción" localSheetId="2">[10]INICIO!#REF!</definedName>
    <definedName name="Líneadeacción" localSheetId="15">[10]INICIO!#REF!</definedName>
    <definedName name="Líneadeacción" localSheetId="18">[8]INICIO!#REF!</definedName>
    <definedName name="Líneadeacción" localSheetId="17">[8]INICIO!#REF!</definedName>
    <definedName name="Líneadeacción" localSheetId="9">[9]INICIO!#REF!</definedName>
    <definedName name="Líneadeacción">[10]INICIO!#REF!</definedName>
    <definedName name="LISTA_2016" localSheetId="8">#REF!</definedName>
    <definedName name="LISTA_2016" localSheetId="2">#REF!</definedName>
    <definedName name="LISTA_2016">#REF!</definedName>
    <definedName name="lista_ai" localSheetId="7">[2]INICIO!$AO$55:$AO$96</definedName>
    <definedName name="lista_ai" localSheetId="8">[2]INICIO!$AO$55:$AO$96</definedName>
    <definedName name="lista_ai" localSheetId="10">[5]INICIO!$AO$55:$AO$96</definedName>
    <definedName name="lista_ai" localSheetId="18">[3]INICIO!$AO$55:$AO$96</definedName>
    <definedName name="lista_ai" localSheetId="17">[3]INICIO!$AO$55:$AO$96</definedName>
    <definedName name="lista_ai" localSheetId="9">[1]INICIO!$AO$55:$AO$96</definedName>
    <definedName name="lista_ai">[4]INICIO!$AO$55:$AO$96</definedName>
    <definedName name="lista_deleg" localSheetId="7">[2]INICIO!$AR$34:$AR$49</definedName>
    <definedName name="lista_deleg" localSheetId="8">[2]INICIO!$AR$34:$AR$49</definedName>
    <definedName name="lista_deleg" localSheetId="10">[5]INICIO!$AR$34:$AR$49</definedName>
    <definedName name="lista_deleg" localSheetId="18">[3]INICIO!$AR$34:$AR$49</definedName>
    <definedName name="lista_deleg" localSheetId="17">[3]INICIO!$AR$34:$AR$49</definedName>
    <definedName name="lista_deleg" localSheetId="9">[1]INICIO!$AR$34:$AR$49</definedName>
    <definedName name="lista_deleg">[4]INICIO!$AR$34:$AR$49</definedName>
    <definedName name="lista_eppa" localSheetId="7">[2]INICIO!$AR$55:$AS$149</definedName>
    <definedName name="lista_eppa" localSheetId="8">[2]INICIO!$AR$55:$AS$149</definedName>
    <definedName name="lista_eppa" localSheetId="10">[5]INICIO!$AR$55:$AS$149</definedName>
    <definedName name="lista_eppa" localSheetId="18">[3]INICIO!$AR$55:$AS$149</definedName>
    <definedName name="lista_eppa" localSheetId="17">[3]INICIO!$AR$55:$AS$149</definedName>
    <definedName name="lista_eppa" localSheetId="9">[1]INICIO!$AR$55:$AS$149</definedName>
    <definedName name="lista_eppa">[4]INICIO!$AR$55:$AS$149</definedName>
    <definedName name="LISTA_UR" localSheetId="7">[2]INICIO!$Y$4:$Z$93</definedName>
    <definedName name="LISTA_UR" localSheetId="8">[2]INICIO!$Y$4:$Z$93</definedName>
    <definedName name="LISTA_UR" localSheetId="10">[5]INICIO!$Y$4:$Z$93</definedName>
    <definedName name="LISTA_UR" localSheetId="18">[3]INICIO!$Y$4:$Z$93</definedName>
    <definedName name="LISTA_UR" localSheetId="17">[3]INICIO!$Y$4:$Z$93</definedName>
    <definedName name="LISTA_UR" localSheetId="9">[1]INICIO!$Y$4:$Z$93</definedName>
    <definedName name="LISTA_UR">[4]INICIO!$Y$4:$Z$93</definedName>
    <definedName name="MAPPEGS" localSheetId="6">[10]INICIO!#REF!</definedName>
    <definedName name="MAPPEGS" localSheetId="7">[6]INICIO!#REF!</definedName>
    <definedName name="MAPPEGS" localSheetId="8">[6]INICIO!#REF!</definedName>
    <definedName name="MAPPEGS" localSheetId="11">[10]INICIO!#REF!</definedName>
    <definedName name="MAPPEGS" localSheetId="2">[10]INICIO!#REF!</definedName>
    <definedName name="MAPPEGS" localSheetId="15">[10]INICIO!#REF!</definedName>
    <definedName name="MAPPEGS" localSheetId="18">[8]INICIO!#REF!</definedName>
    <definedName name="MAPPEGS" localSheetId="17">[8]INICIO!#REF!</definedName>
    <definedName name="MAPPEGS" localSheetId="9">[9]INICIO!#REF!</definedName>
    <definedName name="MAPPEGS">[10]INICIO!#REF!</definedName>
    <definedName name="MODIF" localSheetId="7">[2]datos!$U$2:$U$31674</definedName>
    <definedName name="MODIF" localSheetId="8">[2]datos!$U$2:$U$31674</definedName>
    <definedName name="MODIF" localSheetId="10">[5]datos!$U$2:$U$31674</definedName>
    <definedName name="MODIF" localSheetId="18">[3]datos!$U$2:$U$31674</definedName>
    <definedName name="MODIF" localSheetId="17">[3]datos!$U$2:$U$31674</definedName>
    <definedName name="MODIF" localSheetId="9">[1]datos!$U$2:$U$31674</definedName>
    <definedName name="MODIF">[4]datos!$U$2:$U$31674</definedName>
    <definedName name="MSG_ERROR1" localSheetId="7">[6]INICIO!$AA$11</definedName>
    <definedName name="MSG_ERROR1" localSheetId="8">[6]INICIO!$AA$11</definedName>
    <definedName name="MSG_ERROR1" localSheetId="16">[4]INICIO!$AA$11</definedName>
    <definedName name="MSG_ERROR1" localSheetId="10">[7]INICIO!$AA$11</definedName>
    <definedName name="MSG_ERROR1" localSheetId="18">[8]INICIO!$AA$11</definedName>
    <definedName name="MSG_ERROR1" localSheetId="17">[8]INICIO!$AA$11</definedName>
    <definedName name="MSG_ERROR1" localSheetId="9">[9]INICIO!$AA$11</definedName>
    <definedName name="MSG_ERROR1">[10]INICIO!$AA$11</definedName>
    <definedName name="MSG_ERROR2" localSheetId="7">[2]INICIO!$AA$12</definedName>
    <definedName name="MSG_ERROR2" localSheetId="8">[2]INICIO!$AA$12</definedName>
    <definedName name="MSG_ERROR2" localSheetId="10">[5]INICIO!$AA$12</definedName>
    <definedName name="MSG_ERROR2" localSheetId="18">[3]INICIO!$AA$12</definedName>
    <definedName name="MSG_ERROR2" localSheetId="17">[3]INICIO!$AA$12</definedName>
    <definedName name="MSG_ERROR2" localSheetId="9">[1]INICIO!$AA$12</definedName>
    <definedName name="MSG_ERROR2">[4]INICIO!$AA$12</definedName>
    <definedName name="OPCION2" localSheetId="13">[10]INICIO!#REF!</definedName>
    <definedName name="OPCION2" localSheetId="5">[10]INICIO!#REF!</definedName>
    <definedName name="OPCION2" localSheetId="6">[10]INICIO!#REF!</definedName>
    <definedName name="OPCION2" localSheetId="7">[6]INICIO!#REF!</definedName>
    <definedName name="OPCION2" localSheetId="8">[6]INICIO!#REF!</definedName>
    <definedName name="OPCION2" localSheetId="16">[4]INICIO!#REF!</definedName>
    <definedName name="OPCION2" localSheetId="11">[10]INICIO!#REF!</definedName>
    <definedName name="OPCION2" localSheetId="2">[10]INICIO!#REF!</definedName>
    <definedName name="OPCION2" localSheetId="15">[10]INICIO!#REF!</definedName>
    <definedName name="OPCION2" localSheetId="10">[7]INICIO!#REF!</definedName>
    <definedName name="OPCION2" localSheetId="18">[8]INICIO!#REF!</definedName>
    <definedName name="OPCION2" localSheetId="17">[8]INICIO!#REF!</definedName>
    <definedName name="OPCION2" localSheetId="9">[9]INICIO!#REF!</definedName>
    <definedName name="OPCION2">[10]INICIO!#REF!</definedName>
    <definedName name="ORIG" localSheetId="7">[2]datos!$T$2:$T$31674</definedName>
    <definedName name="ORIG" localSheetId="8">[2]datos!$T$2:$T$31674</definedName>
    <definedName name="ORIG" localSheetId="10">[5]datos!$T$2:$T$31674</definedName>
    <definedName name="ORIG" localSheetId="18">[3]datos!$T$2:$T$31674</definedName>
    <definedName name="ORIG" localSheetId="17">[3]datos!$T$2:$T$31674</definedName>
    <definedName name="ORIG" localSheetId="9">[1]datos!$T$2:$T$31674</definedName>
    <definedName name="ORIG">[4]datos!$T$2:$T$31674</definedName>
    <definedName name="P" localSheetId="7">[2]INICIO!$AO$5:$AP$32</definedName>
    <definedName name="P" localSheetId="8">[2]INICIO!$AO$5:$AP$32</definedName>
    <definedName name="P" localSheetId="10">[5]INICIO!$AO$5:$AP$32</definedName>
    <definedName name="P" localSheetId="18">[3]INICIO!$AO$5:$AP$32</definedName>
    <definedName name="P" localSheetId="17">[3]INICIO!$AO$5:$AP$32</definedName>
    <definedName name="P" localSheetId="9">[1]INICIO!$AO$5:$AP$32</definedName>
    <definedName name="P">[4]INICIO!$AO$5:$AP$32</definedName>
    <definedName name="P_K" localSheetId="7">[2]INICIO!$AO$5:$AO$32</definedName>
    <definedName name="P_K" localSheetId="8">[2]INICIO!$AO$5:$AO$32</definedName>
    <definedName name="P_K" localSheetId="10">[5]INICIO!$AO$5:$AO$32</definedName>
    <definedName name="P_K" localSheetId="18">[3]INICIO!$AO$5:$AO$32</definedName>
    <definedName name="P_K" localSheetId="17">[3]INICIO!$AO$5:$AO$32</definedName>
    <definedName name="P_K" localSheetId="9">[1]INICIO!$AO$5:$AO$32</definedName>
    <definedName name="P_K">[4]INICIO!$AO$5:$AO$32</definedName>
    <definedName name="PE" localSheetId="7">[2]INICIO!$AR$5:$AS$16</definedName>
    <definedName name="PE" localSheetId="8">[2]INICIO!$AR$5:$AS$16</definedName>
    <definedName name="PE" localSheetId="10">[5]INICIO!$AR$5:$AS$16</definedName>
    <definedName name="PE" localSheetId="18">[3]INICIO!$AR$5:$AS$16</definedName>
    <definedName name="PE" localSheetId="17">[3]INICIO!$AR$5:$AS$16</definedName>
    <definedName name="PE" localSheetId="9">[1]INICIO!$AR$5:$AS$16</definedName>
    <definedName name="PE">[4]INICIO!$AR$5:$AS$16</definedName>
    <definedName name="PE_K" localSheetId="7">[2]INICIO!$AR$5:$AR$16</definedName>
    <definedName name="PE_K" localSheetId="8">[2]INICIO!$AR$5:$AR$16</definedName>
    <definedName name="PE_K" localSheetId="10">[5]INICIO!$AR$5:$AR$16</definedName>
    <definedName name="PE_K" localSheetId="18">[3]INICIO!$AR$5:$AR$16</definedName>
    <definedName name="PE_K" localSheetId="17">[3]INICIO!$AR$5:$AR$16</definedName>
    <definedName name="PE_K" localSheetId="9">[1]INICIO!$AR$5:$AR$16</definedName>
    <definedName name="PE_K">[4]INICIO!$AR$5:$AR$16</definedName>
    <definedName name="PEDO" localSheetId="7">[6]INICIO!#REF!</definedName>
    <definedName name="PEDO" localSheetId="8">[6]INICIO!#REF!</definedName>
    <definedName name="PEDO" localSheetId="2">[6]INICIO!#REF!</definedName>
    <definedName name="PEDO" localSheetId="9">[9]INICIO!#REF!</definedName>
    <definedName name="PEDO">[6]INICIO!#REF!</definedName>
    <definedName name="PERIODO" localSheetId="7">#REF!</definedName>
    <definedName name="PERIODO" localSheetId="8">#REF!</definedName>
    <definedName name="PERIODO" localSheetId="2">#REF!</definedName>
    <definedName name="PERIODO" localSheetId="9">#REF!</definedName>
    <definedName name="PERIODO">#REF!</definedName>
    <definedName name="PROG" localSheetId="7">#REF!</definedName>
    <definedName name="PROG" localSheetId="8">#REF!</definedName>
    <definedName name="PROG" localSheetId="2">#REF!</definedName>
    <definedName name="PROG" localSheetId="9">#REF!</definedName>
    <definedName name="PROG">#REF!</definedName>
    <definedName name="ptda" localSheetId="7">#REF!</definedName>
    <definedName name="ptda" localSheetId="8">#REF!</definedName>
    <definedName name="ptda" localSheetId="2">#REF!</definedName>
    <definedName name="ptda" localSheetId="9">#REF!</definedName>
    <definedName name="ptda">#REF!</definedName>
    <definedName name="rubros_fpc" localSheetId="7">[2]INICIO!$AO$39:$AO$42</definedName>
    <definedName name="rubros_fpc" localSheetId="8">[2]INICIO!$AO$39:$AO$42</definedName>
    <definedName name="rubros_fpc" localSheetId="10">[5]INICIO!$AO$39:$AO$42</definedName>
    <definedName name="rubros_fpc" localSheetId="18">[3]INICIO!$AO$39:$AO$42</definedName>
    <definedName name="rubros_fpc" localSheetId="17">[3]INICIO!$AO$39:$AO$42</definedName>
    <definedName name="rubros_fpc" localSheetId="9">[1]INICIO!$AO$39:$AO$42</definedName>
    <definedName name="rubros_fpc">[4]INICIO!$AO$39:$AO$42</definedName>
    <definedName name="_xlnm.Print_Titles" localSheetId="12">'ADS-1'!$1:$6</definedName>
    <definedName name="_xlnm.Print_Titles" localSheetId="13">'ADS-2'!$1:$6</definedName>
    <definedName name="_xlnm.Print_Titles" localSheetId="3">'APP-1'!$1:$7</definedName>
    <definedName name="_xlnm.Print_Titles" localSheetId="4">'APP-2'!$1:$6</definedName>
    <definedName name="_xlnm.Print_Titles" localSheetId="5">'APP-3'!$1:$8</definedName>
    <definedName name="_xlnm.Print_Titles" localSheetId="6">'APP-4'!$1:$6</definedName>
    <definedName name="_xlnm.Print_Titles" localSheetId="7">AR!$1:$6</definedName>
    <definedName name="_xlnm.Print_Titles" localSheetId="8">'AR (2)'!$1:$6</definedName>
    <definedName name="_xlnm.Print_Titles" localSheetId="16">AUR!$1:$6</definedName>
    <definedName name="_xlnm.Print_Titles" localSheetId="11">EAP!$1:$11</definedName>
    <definedName name="_xlnm.Print_Titles" localSheetId="1">'ECG-1'!$1:$6</definedName>
    <definedName name="_xlnm.Print_Titles" localSheetId="2">'ECG-1 (2)'!$1:$6</definedName>
    <definedName name="_xlnm.Print_Titles" localSheetId="15">FIC!$1:$9</definedName>
    <definedName name="_xlnm.Print_Titles" localSheetId="10">IAPP!$1:$7</definedName>
    <definedName name="_xlnm.Print_Titles" localSheetId="18">IDH!$1:$7</definedName>
    <definedName name="_xlnm.Print_Titles" localSheetId="17">LAPI!$1:$7</definedName>
    <definedName name="_xlnm.Print_Titles" localSheetId="14">SAP!$1:$6</definedName>
    <definedName name="TYA" localSheetId="7">#REF!</definedName>
    <definedName name="TYA" localSheetId="8">#REF!</definedName>
    <definedName name="TYA" localSheetId="2">#REF!</definedName>
    <definedName name="TYA" localSheetId="9">#REF!</definedName>
    <definedName name="TYA">#REF!</definedName>
    <definedName name="U" localSheetId="7">[2]INICIO!$Y$4:$Z$93</definedName>
    <definedName name="U" localSheetId="8">[2]INICIO!$Y$4:$Z$93</definedName>
    <definedName name="U" localSheetId="10">[5]INICIO!$Y$4:$Z$93</definedName>
    <definedName name="U" localSheetId="18">[3]INICIO!$Y$4:$Z$93</definedName>
    <definedName name="U" localSheetId="17">[3]INICIO!$Y$4:$Z$93</definedName>
    <definedName name="U" localSheetId="9">[1]INICIO!$Y$4:$Z$93</definedName>
    <definedName name="U">[4]INICIO!$Y$4:$Z$93</definedName>
    <definedName name="UEG_DENOM" localSheetId="7">[2]datos!$R$2:$R$31674</definedName>
    <definedName name="UEG_DENOM" localSheetId="8">[2]datos!$R$2:$R$31674</definedName>
    <definedName name="UEG_DENOM" localSheetId="10">[5]datos!$R$2:$R$31674</definedName>
    <definedName name="UEG_DENOM" localSheetId="18">[3]datos!$R$2:$R$31674</definedName>
    <definedName name="UEG_DENOM" localSheetId="17">[3]datos!$R$2:$R$31674</definedName>
    <definedName name="UEG_DENOM" localSheetId="9">[1]datos!$R$2:$R$31674</definedName>
    <definedName name="UEG_DENOM">[4]datos!$R$2:$R$31674</definedName>
    <definedName name="UR" localSheetId="7">[2]INICIO!$AJ$5:$AM$99</definedName>
    <definedName name="UR" localSheetId="8">[2]INICIO!$AJ$5:$AM$99</definedName>
    <definedName name="UR" localSheetId="10">[5]INICIO!$AJ$5:$AM$99</definedName>
    <definedName name="UR" localSheetId="18">[3]INICIO!$AJ$5:$AM$99</definedName>
    <definedName name="UR" localSheetId="17">[3]INICIO!$AJ$5:$AM$99</definedName>
    <definedName name="UR" localSheetId="9">[1]INICIO!$AJ$5:$AM$99</definedName>
    <definedName name="UR">[4]INICIO!$AJ$5:$AM$99</definedName>
  </definedNames>
  <calcPr calcId="152511"/>
</workbook>
</file>

<file path=xl/calcChain.xml><?xml version="1.0" encoding="utf-8"?>
<calcChain xmlns="http://schemas.openxmlformats.org/spreadsheetml/2006/main">
  <c r="T35" i="8" l="1"/>
  <c r="T33" i="8" s="1"/>
  <c r="T36" i="8"/>
  <c r="T34" i="8"/>
  <c r="T32" i="8"/>
  <c r="T31" i="8"/>
  <c r="T30" i="8" s="1"/>
  <c r="T44" i="8"/>
  <c r="T37" i="8"/>
  <c r="S44" i="8"/>
  <c r="S37" i="8"/>
  <c r="S33" i="8"/>
  <c r="S30" i="8"/>
  <c r="R44" i="8"/>
  <c r="R37" i="8"/>
  <c r="R33" i="8"/>
  <c r="R30" i="8"/>
  <c r="S29" i="8" l="1"/>
  <c r="R29" i="8"/>
  <c r="T29" i="8"/>
  <c r="Q26" i="102" l="1"/>
  <c r="Q24" i="102"/>
  <c r="D13" i="5" l="1"/>
  <c r="C13" i="5"/>
  <c r="M29" i="8"/>
  <c r="I44" i="8" l="1"/>
  <c r="I37" i="8"/>
  <c r="I33" i="8"/>
  <c r="I30" i="8"/>
  <c r="I29" i="8" s="1"/>
  <c r="R9" i="88" l="1"/>
  <c r="S9" i="88"/>
  <c r="Q9" i="88"/>
  <c r="R8" i="88"/>
  <c r="Q8" i="88"/>
  <c r="C24" i="86" l="1"/>
  <c r="C20" i="86"/>
  <c r="D15" i="22"/>
  <c r="G7" i="84"/>
  <c r="D7" i="84"/>
  <c r="S8" i="88"/>
  <c r="Q7" i="88"/>
  <c r="J44" i="8" l="1"/>
  <c r="J37" i="8"/>
  <c r="J33" i="8"/>
  <c r="J30" i="8"/>
  <c r="P29" i="8"/>
  <c r="O28" i="8"/>
  <c r="O27" i="8" s="1"/>
  <c r="O26" i="8" s="1"/>
  <c r="N28" i="8"/>
  <c r="N27" i="8" s="1"/>
  <c r="N26" i="8" s="1"/>
  <c r="M28" i="8"/>
  <c r="M27" i="8" s="1"/>
  <c r="M26" i="8" s="1"/>
  <c r="M20" i="8" s="1"/>
  <c r="L28" i="8"/>
  <c r="L27" i="8"/>
  <c r="L26" i="8"/>
  <c r="P25" i="8"/>
  <c r="K25" i="8"/>
  <c r="Q25" i="8" s="1"/>
  <c r="O24" i="8"/>
  <c r="N24" i="8"/>
  <c r="M24" i="8"/>
  <c r="L24" i="8"/>
  <c r="O23" i="8"/>
  <c r="O22" i="8" s="1"/>
  <c r="N23" i="8"/>
  <c r="N22" i="8" s="1"/>
  <c r="M23" i="8"/>
  <c r="L23" i="8"/>
  <c r="L22" i="8" s="1"/>
  <c r="M22" i="8"/>
  <c r="P18" i="8"/>
  <c r="Q18" i="8" s="1"/>
  <c r="O17" i="8"/>
  <c r="N17" i="8"/>
  <c r="M17" i="8"/>
  <c r="L17" i="8"/>
  <c r="O16" i="8"/>
  <c r="N16" i="8"/>
  <c r="M16" i="8"/>
  <c r="M15" i="8" s="1"/>
  <c r="M14" i="8" s="1"/>
  <c r="L16" i="8"/>
  <c r="O15" i="8"/>
  <c r="N15" i="8"/>
  <c r="L15" i="8"/>
  <c r="O14" i="8"/>
  <c r="N14" i="8"/>
  <c r="L14" i="8"/>
  <c r="P12" i="8"/>
  <c r="Q12" i="8" s="1"/>
  <c r="O11" i="8"/>
  <c r="N11" i="8"/>
  <c r="M11" i="8"/>
  <c r="L11" i="8"/>
  <c r="O10" i="8"/>
  <c r="N10" i="8"/>
  <c r="M10" i="8"/>
  <c r="L10" i="8"/>
  <c r="O9" i="8"/>
  <c r="N9" i="8"/>
  <c r="M9" i="8"/>
  <c r="L9" i="8"/>
  <c r="O8" i="8"/>
  <c r="N8" i="8"/>
  <c r="M8" i="8"/>
  <c r="L8" i="8"/>
  <c r="G15" i="101"/>
  <c r="F15" i="101"/>
  <c r="F7" i="101" s="1"/>
  <c r="G7" i="101"/>
  <c r="E7" i="101"/>
  <c r="D7" i="101"/>
  <c r="C7" i="101"/>
  <c r="B7" i="101"/>
  <c r="G15" i="5"/>
  <c r="F15" i="5"/>
  <c r="G13" i="5"/>
  <c r="F13" i="5"/>
  <c r="G11" i="5"/>
  <c r="F11" i="5"/>
  <c r="G9" i="5"/>
  <c r="F9" i="5"/>
  <c r="E8" i="5"/>
  <c r="E21" i="101" s="1"/>
  <c r="D28" i="86" s="1"/>
  <c r="D8" i="5"/>
  <c r="D21" i="101" s="1"/>
  <c r="C8" i="5"/>
  <c r="C21" i="101" s="1"/>
  <c r="B8" i="5"/>
  <c r="B21" i="101" s="1"/>
  <c r="N20" i="8" l="1"/>
  <c r="J29" i="8"/>
  <c r="K29" i="8" s="1"/>
  <c r="Q29" i="8" s="1"/>
  <c r="M49" i="8"/>
  <c r="M50" i="8" s="1"/>
  <c r="L20" i="8"/>
  <c r="L49" i="8" s="1"/>
  <c r="L50" i="8" s="1"/>
  <c r="O20" i="8"/>
  <c r="O49" i="8" s="1"/>
  <c r="O50" i="8" s="1"/>
  <c r="N49" i="8"/>
  <c r="N50" i="8" s="1"/>
  <c r="G8" i="5"/>
  <c r="G21" i="101" s="1"/>
  <c r="F8" i="5"/>
  <c r="F21" i="101" s="1"/>
</calcChain>
</file>

<file path=xl/sharedStrings.xml><?xml version="1.0" encoding="utf-8"?>
<sst xmlns="http://schemas.openxmlformats.org/spreadsheetml/2006/main" count="538" uniqueCount="320">
  <si>
    <t>(3)</t>
  </si>
  <si>
    <t>(4)</t>
  </si>
  <si>
    <t>(5)</t>
  </si>
  <si>
    <t>(7)</t>
  </si>
  <si>
    <t>(8)</t>
  </si>
  <si>
    <t>(9)</t>
  </si>
  <si>
    <t>(6)</t>
  </si>
  <si>
    <t>(10)</t>
  </si>
  <si>
    <t>(11)</t>
  </si>
  <si>
    <t>(12)</t>
  </si>
  <si>
    <t>(13)</t>
  </si>
  <si>
    <t>(14)</t>
  </si>
  <si>
    <t>AI</t>
  </si>
  <si>
    <t>DENOMINACIÓN</t>
  </si>
  <si>
    <t>FÍSICO</t>
  </si>
  <si>
    <t>R      E      S      U      L      T      A      D      O      S</t>
  </si>
  <si>
    <t>DESCRIPCIÓN</t>
  </si>
  <si>
    <t>CARACTERÍSTICAS</t>
  </si>
  <si>
    <t xml:space="preserve">DELEGACIÓN  </t>
  </si>
  <si>
    <t>COLONIA</t>
  </si>
  <si>
    <t>EJERCIDO</t>
  </si>
  <si>
    <t xml:space="preserve"> BENEFICIARIO</t>
  </si>
  <si>
    <t xml:space="preserve"> TOTAL</t>
  </si>
  <si>
    <t>DESTINO DEL GASTO</t>
  </si>
  <si>
    <t>MODIFICADO</t>
  </si>
  <si>
    <t>UNIDAD
DE
MEDIDA</t>
  </si>
  <si>
    <t>ALCANZADO
(2)</t>
  </si>
  <si>
    <t>RENDIMIENTOS
FINANCIEROS</t>
  </si>
  <si>
    <t>NOMBRE DEL FIDEICOMISO</t>
  </si>
  <si>
    <t>SALDO</t>
  </si>
  <si>
    <t>GASTO</t>
  </si>
  <si>
    <t>INGRESO</t>
  </si>
  <si>
    <t>FECHA DE PUBLICACIÓN DE REGLAS DE OPERACIÓN</t>
  </si>
  <si>
    <t>Nombre, Cargo y Firma</t>
  </si>
  <si>
    <t>F</t>
  </si>
  <si>
    <t>SF</t>
  </si>
  <si>
    <t>FI</t>
  </si>
  <si>
    <t>DEVENGADO
(2)</t>
  </si>
  <si>
    <t>EJERCIDO
(3)</t>
  </si>
  <si>
    <t>ALCANZADO
(3)</t>
  </si>
  <si>
    <t>AVANCE %</t>
  </si>
  <si>
    <t>3/1*100
=(4)</t>
  </si>
  <si>
    <t>3/2*100
=(5)</t>
  </si>
  <si>
    <t>DEVENGADO
(8)</t>
  </si>
  <si>
    <t>EJERCIDO
(9)</t>
  </si>
  <si>
    <t>FUENTE DE
FINANCIAMIENTO</t>
  </si>
  <si>
    <t>DATOS GENERALES DEL FIDEICOMISO</t>
  </si>
  <si>
    <t>Denominación del Fideicomiso: (3)</t>
  </si>
  <si>
    <t>Fecha de su constitución: (4)</t>
  </si>
  <si>
    <t>Fideicomitente: (5)</t>
  </si>
  <si>
    <t>Fideicomisario: (6)</t>
  </si>
  <si>
    <t>Fiduciario: (7)</t>
  </si>
  <si>
    <t>Objeto de su constitución: (8)</t>
  </si>
  <si>
    <t>Modificaciones al objeto de su constitución: (9)</t>
  </si>
  <si>
    <t>Objeto actual: (10)</t>
  </si>
  <si>
    <t>DISPONIBILIDAD PRESUPUESTAL DEL FIDEICOMISO</t>
  </si>
  <si>
    <t>Disponibilidad de Recursos al Finalizar el Trimestre Anterior: (11)</t>
  </si>
  <si>
    <t>Disponibilidad de Recursos al Finalizar el Trimestre de Referencia: (12)</t>
  </si>
  <si>
    <t>Variación de la Disponibilidad: (13)</t>
  </si>
  <si>
    <t>ESTADO FINANCIERO DEL FIDEICOMISO</t>
  </si>
  <si>
    <t>Activo: (14)</t>
  </si>
  <si>
    <t>Pasivo: (15)</t>
  </si>
  <si>
    <t>Capital: (16)</t>
  </si>
  <si>
    <t>AVANCE PRESUPUESTAL DEL FIDEICOMISO</t>
  </si>
  <si>
    <t>Naturaleza del Gasto:  (17)</t>
  </si>
  <si>
    <t>Destino del Gasto: (18)</t>
  </si>
  <si>
    <t>Monto Ejercido (19)</t>
  </si>
  <si>
    <t>PP</t>
  </si>
  <si>
    <t>B)  EXPLICACIÓN A LAS VARIACIONES DEL PRESUPUESTO EJERCIDO RESPECTO AL DEVENGADO</t>
  </si>
  <si>
    <t>ECG-1 EVOLUCIÓN PRESUPUESTAL POR CAPÍTULO DE GASTO CON DÍGITO IDENTIFICADOR 1</t>
  </si>
  <si>
    <t>(15)</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</si>
  <si>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</si>
  <si>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</si>
  <si>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</si>
  <si>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</si>
  <si>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</si>
  <si>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</si>
  <si>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(16)</t>
  </si>
  <si>
    <t>(17)</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</si>
  <si>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</si>
  <si>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</si>
  <si>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</si>
  <si>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</si>
  <si>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</si>
  <si>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GASTO CORRIENTE O DE INVERSIÓN</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</si>
  <si>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</si>
  <si>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</si>
  <si>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</si>
  <si>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</si>
  <si>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</si>
  <si>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</si>
  <si>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</si>
  <si>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</si>
  <si>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</si>
  <si>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</si>
  <si>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</si>
  <si>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</si>
  <si>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</si>
  <si>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</si>
  <si>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</si>
  <si>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</si>
  <si>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</si>
  <si>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</si>
  <si>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</si>
  <si>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</si>
  <si>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</si>
  <si>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(18)</t>
  </si>
  <si>
    <t>8/6*100
=(11)</t>
  </si>
  <si>
    <t>8/7*100
=(12)</t>
  </si>
  <si>
    <t>9/6*100
=(13)</t>
  </si>
  <si>
    <t>9/7*100
=(14)</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</si>
  <si>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</si>
  <si>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</si>
  <si>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</si>
  <si>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</si>
  <si>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</si>
  <si>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</si>
  <si>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CAUSAS DE LAS ADECUACIONES AL PRESUPUESTO</t>
  </si>
  <si>
    <t>ACCIÓN O PROYECTO</t>
  </si>
  <si>
    <t>ORIGINAL
(1)</t>
  </si>
  <si>
    <t>ICPPP
(%)
5/4
(8)</t>
  </si>
  <si>
    <t>A) Causas de las variaciones del Índice de Aplicación de Recursos para la Consecución de Metas Programadas (IARCM)</t>
  </si>
  <si>
    <t>TOTAL URG (7)</t>
  </si>
  <si>
    <r>
      <t>DENOMINACIÓN DEL PROGRAMA</t>
    </r>
    <r>
      <rPr>
        <b/>
        <vertAlign val="superscript"/>
        <sz val="9"/>
        <rFont val="Gotham Rounded Book"/>
        <family val="3"/>
      </rPr>
      <t>1/</t>
    </r>
  </si>
  <si>
    <t>AR  ACCIONES REALIZADAS PARA LA CONSECUCIÓN DE METAS DE LAS ACTIVIDADES INSTITUCIONALES</t>
  </si>
  <si>
    <t>AO</t>
  </si>
  <si>
    <t>UNIDAD DE
MEDIDA</t>
  </si>
  <si>
    <t>METAS</t>
  </si>
  <si>
    <t>PRESUPUESTO (Pesos)</t>
  </si>
  <si>
    <t>ORIGINAL</t>
  </si>
  <si>
    <t>ALCANZADA</t>
  </si>
  <si>
    <t>TOTAL URG (8)</t>
  </si>
  <si>
    <t>PRESUPUESTO EJERCIDO
(Pesos con dos decimales)</t>
  </si>
  <si>
    <t>PROGRAMADO
 (1)</t>
  </si>
  <si>
    <t>A)  EXPLICACIÓN A LAS VARIACIONES DEL PRESUPUESTO  DEVENGADO  RESPECTO DEL PROGRAMADO AL PERIODO</t>
  </si>
  <si>
    <t>PROGRAMADO
 (4)</t>
  </si>
  <si>
    <t>PROGRAMADO 
 (2)</t>
  </si>
  <si>
    <t>PROGRAMADA</t>
  </si>
  <si>
    <t>PROGRAMADO</t>
  </si>
  <si>
    <t>ICMPP
(%)
2/1=(3)</t>
  </si>
  <si>
    <t>AUR ASIGNACIONES ADICIONALES AUTORIZADOS A LAS UNIDADES RESPONSABLES DEL GASTO EN EL 
DECRETO DE PRESUPUESTO DE EGRESOS DE LA CIUDAD DE MÉXICO PARA EL EJERCICIO FISCAL 2017</t>
  </si>
  <si>
    <t>* Se refiere al presupuesto autorizado en el Anexo II del Decreto de Presupuesto de Egresos para el ejercicio fiscal 2017.</t>
  </si>
  <si>
    <t>CAPÍTULO</t>
  </si>
  <si>
    <t>FONDO, CONVENIO, SUBSIDIO O PARTICIPACIÓN: (1)</t>
  </si>
  <si>
    <t>FONDO, CONVENIO, SUBSIDIO O PARTICIPACIÓN: (3)</t>
  </si>
  <si>
    <t>PPI PROGRAMAS Y PROYECTOS DE INVERSIÓN</t>
  </si>
  <si>
    <t>Clave
Proyecto de Inversión</t>
  </si>
  <si>
    <t>Avance Físico
%</t>
  </si>
  <si>
    <t>Presupuesto
(Pesos con dos decimales)</t>
  </si>
  <si>
    <t>Descripción de Acciones Realizadas</t>
  </si>
  <si>
    <t>Aprobado</t>
  </si>
  <si>
    <t>Modificado</t>
  </si>
  <si>
    <t>Ejercido</t>
  </si>
  <si>
    <t>Denominación del Proyecto de Inversión</t>
  </si>
  <si>
    <t>INFORME  DE  AVANCE  TRIMESTRAL
ENERO-SEPTIEMBRE 2017</t>
  </si>
  <si>
    <t>APP-4 AVANCE PROGRAMÁTICO-PRESUPUESTAL DE LAS ACCIONES REALIZADAS CON RECURSOS DE ORIGEN FEDERAL</t>
  </si>
  <si>
    <t xml:space="preserve">1/ Se refiere a programas que cuentan con reglas de operación publicadas en la Gaceta Oficial de la Ciudad de México. </t>
  </si>
  <si>
    <t>IAPP INDICADORES ASOCIADOS A PROGRAMAS PRESUPUESTARIOS</t>
  </si>
  <si>
    <t>PROGRAMA PRESUPUESTARIO:   (3)</t>
  </si>
  <si>
    <t>Nombre del Indicador</t>
  </si>
  <si>
    <t>Objetivo</t>
  </si>
  <si>
    <t>Nivel del Objetivo</t>
  </si>
  <si>
    <t>Tipo de Indicador</t>
  </si>
  <si>
    <t>Método de Cálculo</t>
  </si>
  <si>
    <t>Dimensión a Medir</t>
  </si>
  <si>
    <t>Frecuencia de Medición</t>
  </si>
  <si>
    <t>Unidad de Medida</t>
  </si>
  <si>
    <t>Línea Base</t>
  </si>
  <si>
    <t xml:space="preserve">Meta Programada al Periodo </t>
  </si>
  <si>
    <t>Meta Alcanzada al Periodo</t>
  </si>
  <si>
    <t>09PFRC FIDEICOMISO DE RECUPERACIÓN CREDITICIA DE LA CIUDAD DE MÉXICO FIDERE</t>
  </si>
  <si>
    <t>LIC. MARIA YSAURA MORENO ALAMINA</t>
  </si>
  <si>
    <t>DIRECTORA GENERAL DE FIDERE</t>
  </si>
  <si>
    <t>LIC. ELISA LUGO IPIÑA</t>
  </si>
  <si>
    <t>GERENTE DE ADMINISTRACIÓN Y FINANZAS</t>
  </si>
  <si>
    <t>Responsable:</t>
  </si>
  <si>
    <t>EPI    ESTRATEGIAS DEL PDHCDMX PRESUPUESTALMENTE IDENTIFICADAS POR LAS UNIDADES RESPONSABLES DEL GASTO</t>
  </si>
  <si>
    <t>ESTRATEGIAS DEL PDHCDMX</t>
  </si>
  <si>
    <t>CLAVE FUNCIONAL</t>
  </si>
  <si>
    <t>ACCIONES REALIZADAS</t>
  </si>
  <si>
    <t>No.</t>
  </si>
  <si>
    <t>TOTAL URG  (7)</t>
  </si>
  <si>
    <t>IDH  INDICADORES DE DERECHOS HUMANOS</t>
  </si>
  <si>
    <t>Derecho o Grupo de Población del PDHCDMX:</t>
  </si>
  <si>
    <t>Estrategia del PDHCDMX</t>
  </si>
  <si>
    <t>FI/F/SF/AI</t>
  </si>
  <si>
    <t xml:space="preserve">Nivel del Indicador: </t>
  </si>
  <si>
    <t>Fin
(Impacto]</t>
  </si>
  <si>
    <t>Propósito (Resultado)</t>
  </si>
  <si>
    <t>Componente</t>
  </si>
  <si>
    <t>Actividades</t>
  </si>
  <si>
    <t xml:space="preserve">(6) </t>
  </si>
  <si>
    <t>Objetivo de la Estrategia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</si>
  <si>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</si>
  <si>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</si>
  <si>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</si>
  <si>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</si>
  <si>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</si>
  <si>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</si>
  <si>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</si>
  <si>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</si>
  <si>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</si>
  <si>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</si>
  <si>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</si>
  <si>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</si>
  <si>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</si>
  <si>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</si>
  <si>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</si>
  <si>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</si>
  <si>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</si>
  <si>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</si>
  <si>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</si>
  <si>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</si>
  <si>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</si>
  <si>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 xml:space="preserve">Titular: </t>
  </si>
  <si>
    <t>PERÍODO:  Enero-septiembre 2017</t>
  </si>
  <si>
    <t>PERIODO:  Enero-septiembre 2017</t>
  </si>
  <si>
    <t>PERÍODO: Enero-septiembre 2017</t>
  </si>
  <si>
    <t>PERÍODO:  Enero-septiembre 2017)</t>
  </si>
  <si>
    <t xml:space="preserve">PERÍODO:   Enero-septiembre 2017 </t>
  </si>
  <si>
    <t>PERIODO:   Enero-septiembre 2017</t>
  </si>
  <si>
    <t>UNIDAD RESPONSABLE DEL GASTO: 09PFRC FIDEICOMISO DE RECUPERACIÓN CREDITICIA DE LA CIUDAD DE MÉXICO FIDERE</t>
  </si>
  <si>
    <t>UNIDAD RESPONSABLE RESPONSABLE DEL GASTO:  09PFRC FIDEICOMISO DE RECUPERACIÓN CREDITICIA DE LA CIUDAD DE MÉXICO FIDERE</t>
  </si>
  <si>
    <t xml:space="preserve">A) </t>
  </si>
  <si>
    <t xml:space="preserve">B) </t>
  </si>
  <si>
    <t>No existe variación</t>
  </si>
  <si>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</si>
  <si>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los tramites de autorizaciones ante las diferentes instancias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sustantantivas de la entidad</t>
    </r>
    <r>
      <rPr>
        <b/>
        <sz val="9"/>
        <rFont val="Gotham Rounded Book"/>
        <family val="3"/>
      </rPr>
      <t xml:space="preserve">
</t>
    </r>
  </si>
  <si>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</si>
  <si>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</si>
  <si>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</si>
  <si>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</si>
  <si>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</si>
  <si>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</si>
  <si>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</si>
  <si>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</si>
  <si>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</si>
  <si>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</si>
  <si>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</si>
  <si>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</si>
  <si>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</si>
  <si>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</si>
  <si>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</si>
  <si>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</si>
  <si>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</si>
  <si>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</si>
  <si>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</si>
  <si>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</si>
  <si>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</si>
  <si>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</si>
  <si>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</si>
  <si>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</si>
  <si>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</si>
  <si>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</si>
  <si>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</si>
  <si>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</si>
  <si>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</si>
  <si>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</si>
  <si>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</si>
  <si>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</si>
  <si>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</si>
  <si>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para la Consolidación de la Micro Empresa (Focomi Mypes)</t>
  </si>
  <si>
    <t>Fondo de Desarrollo Económico ( Empresarial)</t>
  </si>
  <si>
    <t>SOCIALES</t>
  </si>
  <si>
    <t>Fundación de Apoyo a la Comunidad</t>
  </si>
  <si>
    <t>Fondo de Mandato y Garantía</t>
  </si>
  <si>
    <t>Fondo de Desarrollo Económico ( Mypes Federal)</t>
  </si>
  <si>
    <t>Otras</t>
  </si>
  <si>
    <t xml:space="preserve">TOTAL URG </t>
  </si>
  <si>
    <t>A)Sin variación</t>
  </si>
  <si>
    <t>A) Sin variación</t>
  </si>
  <si>
    <t>A) Se tiene como satisfactorio,  por menores tramites realizados en la elaboración de oficios en atención a las auditorias internas y externas,  elaboración de nóminas del personal eventual por menor rotación del personal, eficientandose la utilización de los recursos.</t>
  </si>
  <si>
    <t>NO APLICA</t>
  </si>
  <si>
    <t>1</t>
  </si>
  <si>
    <t>2</t>
  </si>
  <si>
    <t>4</t>
  </si>
  <si>
    <t>306</t>
  </si>
  <si>
    <t>160</t>
  </si>
  <si>
    <t>0</t>
  </si>
  <si>
    <r>
      <t xml:space="preserve">Objetivo: </t>
    </r>
    <r>
      <rPr>
        <sz val="9"/>
        <rFont val="Gotham Rounded Book"/>
        <family val="3"/>
      </rPr>
      <t xml:space="preserve">Promover la igualdad de Género, mediante acciones dirigidas a sensibilizar al personal del fideicomiso, con la finalidad de reducir las brechas de desigualdad entre hombres y mujeres </t>
    </r>
  </si>
  <si>
    <r>
      <t xml:space="preserve">Objetivo: </t>
    </r>
    <r>
      <rPr>
        <sz val="9"/>
        <rFont val="Gotham Rounded Book"/>
        <family val="3"/>
      </rPr>
      <t>Realizar acciones de prevención en materia de protección civil, adquiriendo equipo de seguridad necesario y adecuado para las instalaciones y brigadistas así como programar cursos de capacitación en la materia.</t>
    </r>
  </si>
  <si>
    <t>6</t>
  </si>
  <si>
    <t>7</t>
  </si>
  <si>
    <t>301</t>
  </si>
  <si>
    <t>Accion</t>
  </si>
  <si>
    <t>5</t>
  </si>
  <si>
    <t>8</t>
  </si>
  <si>
    <t>Trámite</t>
  </si>
  <si>
    <t>8225</t>
  </si>
  <si>
    <t>7867</t>
  </si>
  <si>
    <t>326</t>
  </si>
  <si>
    <t xml:space="preserve">Recuperación Crediticia </t>
  </si>
  <si>
    <t>1152.4</t>
  </si>
  <si>
    <t>573.9</t>
  </si>
  <si>
    <t>568.5</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</si>
  <si>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</si>
  <si>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</si>
  <si>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</si>
  <si>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es Garante, se corre el riesgo de hacerse exigible al 100% dicha garantía.</t>
  </si>
  <si>
    <t>Fortalecimiento del Fondo Colateral de Garantía</t>
  </si>
  <si>
    <t>Fideicomiso de Recuperación Crediticia de la Ciudad de México FIDERE</t>
  </si>
  <si>
    <t>19 de octubre de 1972</t>
  </si>
  <si>
    <t>El Gobierno de la Ciudad de México, por conducto de la Secretaria de Finanzas</t>
  </si>
  <si>
    <t>No aplica</t>
  </si>
  <si>
    <t>Banco SCOTIA BANK-INVERLAT, S.A., Institución de BANCA MÚLTIPLE, GRUPO FINANCIERO SCOTIA BANK-INVERLAT</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</si>
  <si>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</si>
  <si>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 Con fecha 11 de julio 2016 cambia a Fideicomiso de Recuperación Crediticia de la Ciudad de México (Fidere)</t>
  </si>
  <si>
    <t>"Recuperar el producto de los créditos otorgados por el Distrito Federal  (ahora Ciudad de México)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(ahora Ciudad de México) y a la Instituciones no gubernamentales de acuerdo a los esquemas financieros de los contratos de apertura de créditos respectivos"; recuperar créditos fiscales que le encominede la Secretaria de Finanzas del Distrito Federal (ahora Ciudad de México), entre otras.</t>
  </si>
  <si>
    <t>Corriente</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</si>
  <si>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</si>
  <si>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r>
      <t xml:space="preserve">Situación: </t>
    </r>
    <r>
      <rPr>
        <sz val="9"/>
        <rFont val="Gotham Rounded Book"/>
        <family val="3"/>
      </rPr>
      <t xml:space="preserve"> No se ejercieron los recursos para la adquisición de Mobiliario de oficina,  Equipo de cómputo y tecnologías de la información, equipos de generación eléctrica, aparatos y accesorios eléctricos y Software
</t>
    </r>
    <r>
      <rPr>
        <b/>
        <sz val="9"/>
        <rFont val="Gotham Rounded Book"/>
        <family val="3"/>
      </rPr>
      <t xml:space="preserve">Causas de la situación: </t>
    </r>
    <r>
      <rPr>
        <sz val="9"/>
        <rFont val="Gotham Rounded Book"/>
        <family val="3"/>
      </rPr>
      <t>Por los tramites de autorizaciones ante las diferentes instancias al ser compras consolidadas.</t>
    </r>
    <r>
      <rPr>
        <b/>
        <sz val="9"/>
        <rFont val="Gotham Rounded Book"/>
        <family val="3"/>
      </rPr>
      <t xml:space="preserve">
</t>
    </r>
  </si>
  <si>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Derivado a plazas vacantes, incapacidades medicas, faltas, por la no autorización del incremento salarial al personal de estructura,  teniéndolo considerado en el presupuesto desde el mes de enero.</t>
    </r>
    <r>
      <rPr>
        <b/>
        <sz val="9"/>
        <rFont val="Gotham Rounded Book"/>
        <family val="3"/>
      </rPr>
      <t xml:space="preserve">
 </t>
    </r>
  </si>
  <si>
    <t>El importe devengado corrresponde a la comisión pendiente de pago del Banco Afirme</t>
  </si>
  <si>
    <r>
      <t xml:space="preserve">Objetivo:  </t>
    </r>
    <r>
      <rPr>
        <sz val="9"/>
        <rFont val="Gotham Rounded Book"/>
      </rPr>
      <t xml:space="preserve">Este resultado se orienta a la optimización de los recursos financieros para apoyar las acciones encomendadas al fideicomiso.
</t>
    </r>
  </si>
  <si>
    <r>
      <t xml:space="preserve">Acciones Realizadas: </t>
    </r>
    <r>
      <rPr>
        <sz val="9"/>
        <rFont val="Gotham Rounded Book"/>
      </rPr>
      <t>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</si>
  <si>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r>
      <t xml:space="preserve">Acciones Realizadas : </t>
    </r>
    <r>
      <rPr>
        <sz val="9"/>
        <rFont val="Gotham Rounded Book"/>
        <family val="3"/>
      </rPr>
      <t>Se tiene programado hasta el ultimo trimestre</t>
    </r>
  </si>
  <si>
    <r>
      <t xml:space="preserve">Acciones Realizadas : Se adquirieron silbatos para el personal de las brigadas, </t>
    </r>
    <r>
      <rPr>
        <sz val="9"/>
        <rFont val="Gotham Rounded Book"/>
        <family val="3"/>
      </rPr>
      <t xml:space="preserve"> las demás acciones previstas  se está en el proceso de tramites de cotizaciones para la compra de material necesario para la mejor seguridad del personal y las instalaciones y un curso en materia de protección civil, con el objeto de eficientar los recursos.</t>
    </r>
  </si>
  <si>
    <t>A) Se tiene como satisfactorio, derivado a que la  meta programada de recuperación de créditos  fue inferior en un 95.74 %, con  la utilización mas eficiente de los recursos en las actividades de recuperación de  llamada telefónicas, envió de recordatorios de pago, pago de comisiones, en gastos inherentes a la recuperación y mantenimientos a los equipos informáticos y vehículos propiedad de la entidad.</t>
  </si>
  <si>
    <r>
      <t xml:space="preserve">Acciones Realizadas :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Realizado 615,689  acciones, las cuales consisten en 222,371  llamadas telefónicas, 52,417  visitas, entrega de 3,951 recibos de pago,  336,950  envíos de recordatorios de pago cobranza administrativa y 11,700 cobranza judicial ,  lo que ha permitido tener un 95.74% de avance en la meta de recuperación programada
</t>
    </r>
  </si>
  <si>
    <t>La disponibilidad financiera corresponde al mes de agosto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</si>
</sst>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0"/>
    <numFmt numFmtId="170" formatCode="#,##0.0"/>
    <numFmt numFmtId="171" formatCode="0.0%"/>
  </numFmts>
  <fonts count="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b/>
      <sz val="11"/>
      <color theme="1"/>
      <name val="Gotham Rounded Book"/>
      <family val="3"/>
    </font>
    <font>
      <sz val="11"/>
      <color theme="1"/>
      <name val="Gotham Rounded Book"/>
      <family val="3"/>
    </font>
    <font>
      <b/>
      <sz val="10"/>
      <color rgb="FF000000"/>
      <name val="Gotham Rounded Book"/>
      <family val="3"/>
    </font>
    <font>
      <sz val="8"/>
      <color rgb="FF000000"/>
      <name val="Gotham Rounded Book"/>
      <family val="3"/>
    </font>
    <font>
      <b/>
      <sz val="12"/>
      <color theme="1"/>
      <name val="Gotham Rounded Book"/>
      <family val="3"/>
    </font>
    <font>
      <b/>
      <sz val="10"/>
      <name val="Gotham Rounded Book"/>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15"/>
      <name val="Gotham Rounded Book"/>
      <family val="3"/>
    </font>
    <font>
      <b/>
      <sz val="9"/>
      <name val="Gotham Rounded Book"/>
    </font>
    <font>
      <sz val="9"/>
      <name val="Gotham Rounded Book"/>
    </font>
    <font>
      <sz val="9"/>
      <name val="Century Gothic"/>
      <family val="2"/>
    </font>
    <font>
      <b/>
      <sz val="9"/>
      <color theme="1" tint="0.14999847407452621"/>
      <name val="Gotham Rounded Book"/>
      <family val="3"/>
    </font>
    <font>
      <b/>
      <sz val="26"/>
      <name val="Gotham Rounded Book"/>
    </font>
    <font>
      <b/>
      <sz val="26"/>
      <name val="Gotham Rounded Book"/>
      <family val="3"/>
    </font>
    <font>
      <b/>
      <sz val="22"/>
      <name val="Gotham Rounded Book"/>
    </font>
    <font>
      <b/>
      <sz val="9"/>
      <name val="Century Gothic"/>
      <family val="2"/>
    </font>
    <font>
      <b/>
      <sz val="8"/>
      <name val="Century Gothic"/>
      <family val="2"/>
    </font>
    <font>
      <b/>
      <sz val="20"/>
      <name val="Gotham Rounded Book"/>
    </font>
    <font>
      <sz val="8"/>
      <name val="Gotham Rounded Book"/>
    </font>
    <font>
      <b/>
      <sz val="24"/>
      <color indexed="8"/>
      <name val="Gotham Rounded Book"/>
      <family val="3"/>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2">
    <xf numFmtId="0" fontId="0" fillId="0" borderId="0"/>
    <xf numFmtId="43" fontId="7"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0" fontId="9" fillId="0" borderId="0"/>
    <xf numFmtId="0" fontId="8" fillId="0" borderId="0"/>
    <xf numFmtId="0" fontId="8" fillId="0" borderId="0"/>
    <xf numFmtId="0" fontId="27" fillId="0" borderId="0"/>
    <xf numFmtId="0" fontId="8" fillId="0" borderId="0"/>
    <xf numFmtId="0" fontId="27" fillId="0" borderId="0"/>
    <xf numFmtId="0" fontId="7" fillId="0" borderId="0"/>
    <xf numFmtId="0" fontId="7" fillId="0" borderId="0"/>
    <xf numFmtId="9" fontId="11" fillId="0" borderId="0" applyFont="0" applyFill="0" applyBorder="0" applyAlignment="0" applyProtection="0"/>
    <xf numFmtId="9" fontId="11" fillId="0" borderId="0" applyFont="0" applyFill="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43" fillId="13" borderId="0" applyNumberFormat="0" applyBorder="0" applyAlignment="0" applyProtection="0"/>
    <xf numFmtId="0" fontId="43" fillId="17" borderId="0" applyNumberFormat="0" applyBorder="0" applyAlignment="0" applyProtection="0"/>
    <xf numFmtId="0" fontId="43" fillId="21" borderId="0" applyNumberFormat="0" applyBorder="0" applyAlignment="0" applyProtection="0"/>
    <xf numFmtId="0" fontId="43" fillId="25" borderId="0" applyNumberFormat="0" applyBorder="0" applyAlignment="0" applyProtection="0"/>
    <xf numFmtId="0" fontId="43" fillId="29" borderId="0" applyNumberFormat="0" applyBorder="0" applyAlignment="0" applyProtection="0"/>
    <xf numFmtId="0" fontId="43" fillId="33" borderId="0" applyNumberFormat="0" applyBorder="0" applyAlignment="0" applyProtection="0"/>
    <xf numFmtId="0" fontId="32" fillId="3" borderId="0" applyNumberFormat="0" applyBorder="0" applyAlignment="0" applyProtection="0"/>
    <xf numFmtId="0" fontId="37" fillId="7" borderId="19" applyNumberFormat="0" applyAlignment="0" applyProtection="0"/>
    <xf numFmtId="0" fontId="39" fillId="8" borderId="22" applyNumberFormat="0" applyAlignment="0" applyProtection="0"/>
    <xf numFmtId="0" fontId="38" fillId="0" borderId="21" applyNumberFormat="0" applyFill="0" applyAlignment="0" applyProtection="0"/>
    <xf numFmtId="0" fontId="31" fillId="0" borderId="0" applyNumberFormat="0" applyFill="0" applyBorder="0" applyAlignment="0" applyProtection="0"/>
    <xf numFmtId="0" fontId="43" fillId="10" borderId="0" applyNumberFormat="0" applyBorder="0" applyAlignment="0" applyProtection="0"/>
    <xf numFmtId="0" fontId="43" fillId="14" borderId="0" applyNumberFormat="0" applyBorder="0" applyAlignment="0" applyProtection="0"/>
    <xf numFmtId="0" fontId="43" fillId="18" borderId="0" applyNumberFormat="0" applyBorder="0" applyAlignment="0" applyProtection="0"/>
    <xf numFmtId="0" fontId="43" fillId="22" borderId="0" applyNumberFormat="0" applyBorder="0" applyAlignment="0" applyProtection="0"/>
    <xf numFmtId="0" fontId="43" fillId="26" borderId="0" applyNumberFormat="0" applyBorder="0" applyAlignment="0" applyProtection="0"/>
    <xf numFmtId="0" fontId="43" fillId="30" borderId="0" applyNumberFormat="0" applyBorder="0" applyAlignment="0" applyProtection="0"/>
    <xf numFmtId="0" fontId="35" fillId="6" borderId="19" applyNumberFormat="0" applyAlignment="0" applyProtection="0"/>
    <xf numFmtId="166" fontId="44" fillId="0" borderId="0" applyFont="0" applyFill="0" applyBorder="0" applyAlignment="0" applyProtection="0"/>
    <xf numFmtId="0" fontId="11" fillId="0" borderId="0"/>
    <xf numFmtId="0" fontId="33" fillId="4" borderId="0" applyNumberFormat="0" applyBorder="0" applyAlignment="0" applyProtection="0"/>
    <xf numFmtId="0"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7"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8" fillId="0" borderId="0" applyFont="0" applyFill="0" applyBorder="0" applyAlignment="0" applyProtection="0"/>
    <xf numFmtId="44" fontId="45" fillId="0" borderId="0" applyFont="0" applyFill="0" applyBorder="0" applyAlignment="0" applyProtection="0"/>
    <xf numFmtId="0" fontId="34" fillId="5" borderId="0" applyNumberFormat="0" applyBorder="0" applyAlignment="0" applyProtection="0"/>
    <xf numFmtId="0" fontId="8"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11"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46" fillId="0" borderId="0"/>
    <xf numFmtId="0" fontId="6" fillId="0" borderId="0"/>
    <xf numFmtId="0" fontId="6" fillId="0" borderId="0"/>
    <xf numFmtId="0" fontId="8" fillId="0" borderId="0"/>
    <xf numFmtId="0" fontId="8" fillId="0" borderId="0"/>
    <xf numFmtId="0" fontId="8" fillId="0" borderId="0"/>
    <xf numFmtId="0" fontId="8" fillId="0" borderId="0"/>
    <xf numFmtId="0" fontId="6" fillId="0" borderId="0"/>
    <xf numFmtId="0" fontId="45" fillId="0" borderId="0"/>
    <xf numFmtId="0" fontId="8" fillId="0" borderId="0"/>
    <xf numFmtId="0" fontId="47" fillId="0" borderId="0"/>
    <xf numFmtId="0" fontId="6" fillId="9" borderId="23" applyNumberFormat="0" applyFont="0" applyAlignment="0" applyProtection="0"/>
    <xf numFmtId="0" fontId="11" fillId="34" borderId="23" applyNumberFormat="0" applyFont="0" applyAlignment="0" applyProtection="0"/>
    <xf numFmtId="0" fontId="36" fillId="7" borderId="20"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28" fillId="0" borderId="0" applyNumberFormat="0" applyFill="0" applyBorder="0" applyAlignment="0" applyProtection="0"/>
    <xf numFmtId="0" fontId="42" fillId="0" borderId="24" applyNumberFormat="0" applyFill="0" applyAlignment="0" applyProtection="0"/>
    <xf numFmtId="0" fontId="5" fillId="0" borderId="0"/>
    <xf numFmtId="0" fontId="7" fillId="0" borderId="0"/>
    <xf numFmtId="43" fontId="5" fillId="0" borderId="0" applyFont="0" applyFill="0" applyBorder="0" applyAlignment="0" applyProtection="0"/>
    <xf numFmtId="0" fontId="7" fillId="0" borderId="0"/>
    <xf numFmtId="0" fontId="4" fillId="0" borderId="0"/>
    <xf numFmtId="0" fontId="7" fillId="0" borderId="0"/>
    <xf numFmtId="43" fontId="4" fillId="0" borderId="0" applyFont="0" applyFill="0" applyBorder="0" applyAlignment="0" applyProtection="0"/>
    <xf numFmtId="0" fontId="3" fillId="0" borderId="0"/>
    <xf numFmtId="0" fontId="7" fillId="0" borderId="0"/>
    <xf numFmtId="0" fontId="7" fillId="0" borderId="0"/>
    <xf numFmtId="43" fontId="7" fillId="0" borderId="0" applyFont="0" applyFill="0" applyBorder="0" applyAlignment="0" applyProtection="0"/>
    <xf numFmtId="43" fontId="3" fillId="0" borderId="0" applyFont="0" applyFill="0" applyBorder="0" applyAlignment="0" applyProtection="0"/>
    <xf numFmtId="0" fontId="11" fillId="0" borderId="0"/>
    <xf numFmtId="43" fontId="2" fillId="0" borderId="0" applyFont="0" applyFill="0" applyBorder="0" applyAlignment="0" applyProtection="0"/>
    <xf numFmtId="0" fontId="7" fillId="0" borderId="0"/>
    <xf numFmtId="43" fontId="1" fillId="0" borderId="0" applyFont="0" applyFill="0" applyBorder="0" applyAlignment="0" applyProtection="0"/>
  </cellStyleXfs>
  <cellXfs count="536">
    <xf numFmtId="0" fontId="0" fillId="0" borderId="0" xfId="0"/>
    <xf numFmtId="0" fontId="12" fillId="0" borderId="0" xfId="0" applyFont="1"/>
    <xf numFmtId="0" fontId="18" fillId="0" borderId="0" xfId="0" applyFont="1" applyAlignment="1">
      <alignment horizontal="justify"/>
    </xf>
    <xf numFmtId="0" fontId="18" fillId="0" borderId="0" xfId="0" applyFont="1"/>
    <xf numFmtId="0" fontId="17" fillId="0" borderId="1" xfId="0" applyFont="1" applyBorder="1" applyAlignment="1">
      <alignment horizontal="center" vertical="top"/>
    </xf>
    <xf numFmtId="0" fontId="19" fillId="0" borderId="1" xfId="0" applyFont="1" applyBorder="1" applyAlignment="1">
      <alignment vertical="top"/>
    </xf>
    <xf numFmtId="2" fontId="19" fillId="0" borderId="1" xfId="0" applyNumberFormat="1" applyFont="1" applyBorder="1" applyAlignment="1">
      <alignment vertical="top"/>
    </xf>
    <xf numFmtId="0" fontId="17" fillId="0" borderId="3" xfId="0" applyFont="1" applyBorder="1" applyAlignment="1">
      <alignment horizontal="center" vertical="top"/>
    </xf>
    <xf numFmtId="0" fontId="19" fillId="0" borderId="3" xfId="0" applyFont="1" applyBorder="1" applyAlignment="1">
      <alignment vertical="top"/>
    </xf>
    <xf numFmtId="0" fontId="17" fillId="0" borderId="4" xfId="0" applyFont="1" applyBorder="1" applyAlignment="1">
      <alignment horizontal="center" vertical="center" wrapText="1"/>
    </xf>
    <xf numFmtId="0" fontId="15" fillId="0" borderId="0" xfId="0" applyFont="1" applyAlignment="1">
      <alignment horizontal="left" vertical="top"/>
    </xf>
    <xf numFmtId="0" fontId="15" fillId="0" borderId="0" xfId="0" applyFont="1" applyAlignment="1">
      <alignment horizontal="center" vertical="top"/>
    </xf>
    <xf numFmtId="0" fontId="16" fillId="0" borderId="0" xfId="0" applyFont="1" applyAlignment="1">
      <alignment horizontal="left" vertical="top" indent="9"/>
    </xf>
    <xf numFmtId="0" fontId="16" fillId="0" borderId="0" xfId="0" applyFont="1" applyAlignment="1">
      <alignment vertical="top"/>
    </xf>
    <xf numFmtId="0" fontId="16" fillId="0" borderId="0" xfId="0" applyFont="1" applyAlignment="1">
      <alignment horizontal="center" vertical="top"/>
    </xf>
    <xf numFmtId="0" fontId="13" fillId="0" borderId="0" xfId="0" applyFont="1" applyFill="1" applyBorder="1" applyAlignment="1">
      <alignment horizontal="center" vertical="center" wrapText="1"/>
    </xf>
    <xf numFmtId="0" fontId="12" fillId="0" borderId="0" xfId="0" applyFont="1" applyFill="1"/>
    <xf numFmtId="0" fontId="14" fillId="0" borderId="0" xfId="0" applyFont="1"/>
    <xf numFmtId="0" fontId="17" fillId="0" borderId="1" xfId="0" quotePrefix="1" applyFont="1" applyBorder="1" applyAlignment="1">
      <alignment horizontal="center"/>
    </xf>
    <xf numFmtId="0" fontId="17" fillId="0" borderId="0" xfId="0" applyFont="1"/>
    <xf numFmtId="0" fontId="12" fillId="0" borderId="0" xfId="12" applyFont="1" applyAlignment="1">
      <alignment wrapText="1"/>
    </xf>
    <xf numFmtId="0" fontId="12" fillId="0" borderId="0" xfId="12" applyFont="1"/>
    <xf numFmtId="0" fontId="12" fillId="0" borderId="0" xfId="13" applyFont="1" applyAlignment="1">
      <alignment wrapText="1"/>
    </xf>
    <xf numFmtId="0" fontId="12" fillId="0" borderId="0" xfId="13" applyFont="1"/>
    <xf numFmtId="0" fontId="15" fillId="0" borderId="0" xfId="12" applyFont="1" applyAlignment="1">
      <alignment horizontal="center" vertical="center" wrapText="1"/>
    </xf>
    <xf numFmtId="0" fontId="12" fillId="0" borderId="0" xfId="7" applyFont="1"/>
    <xf numFmtId="0" fontId="19" fillId="0" borderId="0" xfId="7" applyFont="1"/>
    <xf numFmtId="0" fontId="19" fillId="0" borderId="0" xfId="0" applyFont="1"/>
    <xf numFmtId="0" fontId="19" fillId="0" borderId="1" xfId="0" applyFont="1" applyBorder="1"/>
    <xf numFmtId="0" fontId="15" fillId="0" borderId="0" xfId="0" applyFont="1" applyAlignment="1">
      <alignment horizontal="right" vertical="top"/>
    </xf>
    <xf numFmtId="0" fontId="16" fillId="0" borderId="0" xfId="0" applyFont="1" applyAlignment="1">
      <alignment horizontal="right" vertical="top"/>
    </xf>
    <xf numFmtId="0" fontId="12" fillId="0" borderId="0" xfId="8" applyFont="1"/>
    <xf numFmtId="0" fontId="17" fillId="0" borderId="0" xfId="8" applyFont="1"/>
    <xf numFmtId="0" fontId="16" fillId="0" borderId="0" xfId="8" applyFont="1" applyAlignment="1">
      <alignment horizontal="left" vertical="top"/>
    </xf>
    <xf numFmtId="0" fontId="15" fillId="0" borderId="0" xfId="8" applyFont="1" applyAlignment="1">
      <alignment horizontal="left" vertical="top"/>
    </xf>
    <xf numFmtId="0" fontId="15" fillId="0" borderId="0" xfId="8" applyFont="1" applyAlignment="1">
      <alignment horizontal="center" vertical="top"/>
    </xf>
    <xf numFmtId="0" fontId="16" fillId="0" borderId="0" xfId="8" applyFont="1" applyAlignment="1">
      <alignment horizontal="left" vertical="top" indent="9"/>
    </xf>
    <xf numFmtId="0" fontId="16" fillId="0" borderId="0" xfId="8" applyFont="1" applyAlignment="1">
      <alignment horizontal="center" vertical="top"/>
    </xf>
    <xf numFmtId="0" fontId="12" fillId="0" borderId="0" xfId="6" applyFont="1"/>
    <xf numFmtId="0" fontId="17" fillId="0" borderId="6" xfId="6" applyFont="1" applyFill="1" applyBorder="1" applyAlignment="1">
      <alignment vertical="center" wrapText="1"/>
    </xf>
    <xf numFmtId="0" fontId="16" fillId="0" borderId="0" xfId="6" applyFont="1"/>
    <xf numFmtId="0" fontId="22" fillId="0" borderId="0" xfId="6" applyFont="1"/>
    <xf numFmtId="0" fontId="17" fillId="0" borderId="1" xfId="0" applyFont="1" applyBorder="1" applyAlignment="1">
      <alignment horizontal="center" vertical="center"/>
    </xf>
    <xf numFmtId="0" fontId="17" fillId="0" borderId="1" xfId="0" quotePrefix="1" applyFont="1" applyBorder="1" applyAlignment="1">
      <alignment horizontal="center" vertical="center"/>
    </xf>
    <xf numFmtId="0" fontId="17" fillId="0" borderId="7" xfId="0" applyFont="1" applyBorder="1" applyAlignment="1">
      <alignment horizontal="center"/>
    </xf>
    <xf numFmtId="2" fontId="19" fillId="0" borderId="7" xfId="0" applyNumberFormat="1" applyFont="1" applyBorder="1"/>
    <xf numFmtId="0" fontId="19" fillId="0" borderId="7" xfId="0" applyFont="1" applyBorder="1"/>
    <xf numFmtId="0" fontId="17" fillId="0" borderId="2" xfId="0" quotePrefix="1" applyFont="1" applyBorder="1" applyAlignment="1">
      <alignment horizontal="center"/>
    </xf>
    <xf numFmtId="0" fontId="19" fillId="0" borderId="3" xfId="0" applyFont="1" applyBorder="1"/>
    <xf numFmtId="0" fontId="19" fillId="0" borderId="9" xfId="0" applyFont="1" applyBorder="1"/>
    <xf numFmtId="0" fontId="19" fillId="0" borderId="0" xfId="0" applyFont="1" applyAlignment="1">
      <alignment vertical="center"/>
    </xf>
    <xf numFmtId="0" fontId="19" fillId="0" borderId="1" xfId="0" applyFont="1" applyBorder="1" applyAlignment="1">
      <alignment horizontal="justify" vertical="center"/>
    </xf>
    <xf numFmtId="0" fontId="17" fillId="0" borderId="3" xfId="0" applyFont="1" applyBorder="1" applyAlignment="1">
      <alignment horizontal="justify" vertical="center"/>
    </xf>
    <xf numFmtId="0" fontId="19" fillId="0" borderId="3" xfId="0" applyFont="1" applyBorder="1" applyAlignment="1">
      <alignment horizontal="justify" vertical="center"/>
    </xf>
    <xf numFmtId="0" fontId="19" fillId="0" borderId="11" xfId="0" applyFont="1" applyBorder="1" applyAlignment="1">
      <alignment horizontal="justify" vertical="center"/>
    </xf>
    <xf numFmtId="0" fontId="19" fillId="0" borderId="12" xfId="0" applyFont="1" applyBorder="1" applyAlignment="1">
      <alignment horizontal="justify" vertical="center"/>
    </xf>
    <xf numFmtId="0" fontId="19" fillId="0" borderId="2" xfId="0" applyFont="1" applyBorder="1"/>
    <xf numFmtId="0" fontId="17" fillId="0" borderId="3" xfId="0" applyFont="1" applyBorder="1" applyAlignment="1">
      <alignment horizontal="center" vertical="center"/>
    </xf>
    <xf numFmtId="0" fontId="17" fillId="0" borderId="4" xfId="0" applyFont="1" applyBorder="1" applyAlignment="1">
      <alignment horizontal="justify" vertical="center"/>
    </xf>
    <xf numFmtId="0" fontId="17" fillId="0" borderId="0" xfId="0" quotePrefix="1" applyFont="1" applyBorder="1" applyAlignment="1">
      <alignment horizontal="center"/>
    </xf>
    <xf numFmtId="0" fontId="19" fillId="0" borderId="10" xfId="0" applyFont="1" applyBorder="1" applyAlignment="1">
      <alignment horizontal="justify" vertical="top"/>
    </xf>
    <xf numFmtId="0" fontId="19" fillId="0" borderId="12" xfId="0" applyFont="1" applyBorder="1" applyAlignment="1">
      <alignment horizontal="justify" vertical="top"/>
    </xf>
    <xf numFmtId="0" fontId="17" fillId="0" borderId="0" xfId="0" applyFont="1" applyBorder="1" applyAlignment="1">
      <alignment horizontal="center" vertical="center"/>
    </xf>
    <xf numFmtId="2" fontId="19" fillId="0" borderId="3" xfId="0" applyNumberFormat="1" applyFont="1" applyBorder="1" applyAlignment="1">
      <alignment vertical="top"/>
    </xf>
    <xf numFmtId="0" fontId="17" fillId="0" borderId="6" xfId="0" applyFont="1" applyBorder="1" applyAlignment="1">
      <alignment horizontal="center" vertical="center"/>
    </xf>
    <xf numFmtId="0" fontId="19" fillId="0" borderId="11" xfId="0" applyFont="1" applyBorder="1" applyAlignment="1">
      <alignment horizontal="justify" vertical="top"/>
    </xf>
    <xf numFmtId="0" fontId="23" fillId="0" borderId="0" xfId="8" applyFont="1" applyFill="1" applyAlignment="1">
      <alignment horizontal="left" vertical="top"/>
    </xf>
    <xf numFmtId="0" fontId="12" fillId="0" borderId="0" xfId="0" applyFont="1" applyBorder="1"/>
    <xf numFmtId="0" fontId="15" fillId="0" borderId="0" xfId="0" applyFont="1" applyBorder="1" applyAlignment="1">
      <alignment vertical="center"/>
    </xf>
    <xf numFmtId="0" fontId="17" fillId="0" borderId="10" xfId="0" quotePrefix="1" applyFont="1" applyBorder="1" applyAlignment="1">
      <alignment horizontal="justify" vertical="center"/>
    </xf>
    <xf numFmtId="0" fontId="17" fillId="0" borderId="4" xfId="0" applyFont="1" applyBorder="1" applyAlignment="1">
      <alignment horizontal="justify"/>
    </xf>
    <xf numFmtId="0" fontId="13" fillId="0" borderId="0" xfId="0" applyFont="1" applyAlignment="1">
      <alignment vertical="center"/>
    </xf>
    <xf numFmtId="0" fontId="17" fillId="0" borderId="2" xfId="8" applyFont="1" applyBorder="1" applyAlignment="1">
      <alignment horizontal="center" vertical="center"/>
    </xf>
    <xf numFmtId="0" fontId="17" fillId="0" borderId="1" xfId="8" applyFont="1" applyBorder="1" applyAlignment="1">
      <alignment horizontal="center" vertical="center"/>
    </xf>
    <xf numFmtId="0" fontId="17" fillId="0" borderId="1" xfId="8" quotePrefix="1" applyFont="1" applyBorder="1" applyAlignment="1">
      <alignment horizontal="center" vertical="center"/>
    </xf>
    <xf numFmtId="0" fontId="19" fillId="0" borderId="0" xfId="8" applyFont="1" applyAlignment="1">
      <alignment vertical="center"/>
    </xf>
    <xf numFmtId="0" fontId="17" fillId="0" borderId="1" xfId="8" quotePrefix="1" applyFont="1" applyFill="1" applyBorder="1" applyAlignment="1">
      <alignment horizontal="center" vertical="center"/>
    </xf>
    <xf numFmtId="0" fontId="19" fillId="0" borderId="1" xfId="8" applyFont="1" applyBorder="1" applyAlignment="1">
      <alignment vertical="center"/>
    </xf>
    <xf numFmtId="165" fontId="17" fillId="0" borderId="1" xfId="2" applyNumberFormat="1" applyFont="1" applyBorder="1" applyAlignment="1">
      <alignment horizontal="center" vertical="center"/>
    </xf>
    <xf numFmtId="165" fontId="19" fillId="0" borderId="1" xfId="2" applyNumberFormat="1" applyFont="1" applyBorder="1" applyAlignment="1">
      <alignment vertical="center"/>
    </xf>
    <xf numFmtId="43" fontId="19" fillId="0" borderId="1" xfId="2" applyFont="1" applyBorder="1" applyAlignment="1">
      <alignment vertical="center"/>
    </xf>
    <xf numFmtId="164" fontId="19" fillId="0" borderId="1" xfId="2" applyNumberFormat="1" applyFont="1" applyBorder="1" applyAlignment="1">
      <alignment vertical="center"/>
    </xf>
    <xf numFmtId="164" fontId="17" fillId="0" borderId="1" xfId="2" applyNumberFormat="1" applyFont="1" applyFill="1" applyBorder="1" applyAlignment="1">
      <alignment horizontal="center" vertical="center"/>
    </xf>
    <xf numFmtId="43" fontId="17" fillId="0" borderId="1" xfId="2" applyFont="1" applyFill="1" applyBorder="1" applyAlignment="1">
      <alignment horizontal="center" vertical="center"/>
    </xf>
    <xf numFmtId="43" fontId="19" fillId="0" borderId="1" xfId="2" applyFont="1" applyFill="1" applyBorder="1" applyAlignment="1">
      <alignment vertical="center"/>
    </xf>
    <xf numFmtId="0" fontId="19" fillId="0" borderId="3" xfId="8" applyFont="1" applyBorder="1" applyAlignment="1">
      <alignment vertical="center"/>
    </xf>
    <xf numFmtId="165" fontId="19" fillId="0" borderId="3" xfId="2" applyNumberFormat="1" applyFont="1" applyBorder="1" applyAlignment="1">
      <alignment vertical="center"/>
    </xf>
    <xf numFmtId="43" fontId="19" fillId="0" borderId="3" xfId="2" applyFont="1" applyBorder="1" applyAlignment="1">
      <alignment vertical="center"/>
    </xf>
    <xf numFmtId="164" fontId="19" fillId="0" borderId="3" xfId="2" applyNumberFormat="1" applyFont="1" applyBorder="1" applyAlignment="1">
      <alignment vertical="center"/>
    </xf>
    <xf numFmtId="0" fontId="17" fillId="0" borderId="8" xfId="0" applyFont="1" applyBorder="1" applyAlignment="1">
      <alignment horizontal="justify" vertical="center"/>
    </xf>
    <xf numFmtId="0" fontId="17" fillId="0" borderId="4" xfId="0" applyFont="1" applyBorder="1" applyAlignment="1">
      <alignment horizontal="center" vertical="center"/>
    </xf>
    <xf numFmtId="0" fontId="24" fillId="0" borderId="0" xfId="0" applyFont="1" applyAlignment="1">
      <alignment vertical="center"/>
    </xf>
    <xf numFmtId="0" fontId="25" fillId="0" borderId="6" xfId="0" applyFont="1" applyBorder="1"/>
    <xf numFmtId="0" fontId="13" fillId="0" borderId="0" xfId="0" applyFont="1" applyAlignment="1">
      <alignment horizontal="left" vertical="center"/>
    </xf>
    <xf numFmtId="0" fontId="25" fillId="0" borderId="0" xfId="0" applyFont="1" applyBorder="1"/>
    <xf numFmtId="0" fontId="25" fillId="0" borderId="0" xfId="0" applyFont="1"/>
    <xf numFmtId="0" fontId="13" fillId="0" borderId="0" xfId="0" applyFont="1" applyBorder="1" applyAlignment="1">
      <alignment vertical="center"/>
    </xf>
    <xf numFmtId="0" fontId="13" fillId="0" borderId="13" xfId="0" applyFont="1" applyBorder="1" applyAlignment="1">
      <alignment vertical="center"/>
    </xf>
    <xf numFmtId="0" fontId="12" fillId="0" borderId="0" xfId="8" applyFont="1" applyBorder="1"/>
    <xf numFmtId="0" fontId="17" fillId="0" borderId="4" xfId="12" applyFont="1" applyBorder="1" applyAlignment="1">
      <alignment horizontal="justify" vertical="center" wrapText="1"/>
    </xf>
    <xf numFmtId="0" fontId="19" fillId="0" borderId="4" xfId="12" applyFont="1" applyBorder="1" applyAlignment="1">
      <alignment horizontal="justify" vertical="center"/>
    </xf>
    <xf numFmtId="0" fontId="17" fillId="0" borderId="4" xfId="12" applyFont="1" applyBorder="1" applyAlignment="1">
      <alignment horizontal="center" vertical="center" wrapText="1"/>
    </xf>
    <xf numFmtId="0" fontId="17" fillId="0" borderId="3" xfId="0" applyFont="1" applyBorder="1" applyAlignment="1">
      <alignment horizontal="center" wrapText="1"/>
    </xf>
    <xf numFmtId="0" fontId="17" fillId="0" borderId="6" xfId="0" quotePrefix="1" applyFont="1" applyBorder="1" applyAlignment="1">
      <alignment horizontal="center"/>
    </xf>
    <xf numFmtId="0" fontId="19" fillId="0" borderId="11" xfId="0" applyFont="1" applyBorder="1"/>
    <xf numFmtId="0" fontId="17" fillId="0" borderId="7" xfId="0" applyFont="1" applyBorder="1" applyAlignment="1">
      <alignment horizontal="center" vertical="center"/>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2" borderId="2" xfId="0" applyFont="1" applyFill="1" applyBorder="1" applyAlignment="1">
      <alignment horizontal="centerContinuous" vertical="center"/>
    </xf>
    <xf numFmtId="0" fontId="17" fillId="2" borderId="4"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13" xfId="0" applyFont="1" applyFill="1" applyBorder="1" applyAlignment="1">
      <alignment horizontal="centerContinuous" vertical="center" wrapText="1"/>
    </xf>
    <xf numFmtId="0" fontId="17" fillId="2" borderId="12" xfId="0" applyFont="1" applyFill="1" applyBorder="1" applyAlignment="1">
      <alignment horizontal="centerContinuous" vertical="center" wrapText="1"/>
    </xf>
    <xf numFmtId="0" fontId="17" fillId="2" borderId="5" xfId="0" applyFont="1" applyFill="1" applyBorder="1" applyAlignment="1">
      <alignment horizontal="centerContinuous" vertical="center" wrapText="1"/>
    </xf>
    <xf numFmtId="0" fontId="17" fillId="2" borderId="2" xfId="0" applyFont="1" applyFill="1" applyBorder="1" applyAlignment="1">
      <alignment horizontal="justify" vertical="center" wrapText="1"/>
    </xf>
    <xf numFmtId="0" fontId="17" fillId="2" borderId="3" xfId="0" applyFont="1" applyFill="1" applyBorder="1" applyAlignment="1">
      <alignment horizontal="justify" vertical="center" wrapText="1"/>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12" applyFont="1" applyFill="1" applyBorder="1" applyAlignment="1">
      <alignment horizontal="center" vertical="center" wrapText="1"/>
    </xf>
    <xf numFmtId="0" fontId="17" fillId="2" borderId="7" xfId="12" applyFont="1" applyFill="1" applyBorder="1" applyAlignment="1">
      <alignment horizontal="center" vertical="center" wrapText="1"/>
    </xf>
    <xf numFmtId="0" fontId="17" fillId="2" borderId="12" xfId="0" applyFont="1" applyFill="1" applyBorder="1" applyAlignment="1">
      <alignment horizontal="center" vertical="center" wrapText="1"/>
    </xf>
    <xf numFmtId="49" fontId="15" fillId="2" borderId="3" xfId="0" applyNumberFormat="1" applyFont="1" applyFill="1" applyBorder="1" applyAlignment="1">
      <alignment horizontal="center" vertical="top" wrapText="1"/>
    </xf>
    <xf numFmtId="0" fontId="12" fillId="0" borderId="0" xfId="0" applyFont="1" applyAlignment="1">
      <alignment horizontal="center"/>
    </xf>
    <xf numFmtId="0" fontId="15" fillId="0" borderId="15" xfId="0" applyFont="1" applyBorder="1" applyAlignment="1">
      <alignment vertical="top"/>
    </xf>
    <xf numFmtId="0" fontId="15" fillId="0" borderId="0" xfId="0" applyFont="1" applyBorder="1" applyAlignment="1">
      <alignment vertical="top"/>
    </xf>
    <xf numFmtId="0" fontId="15" fillId="0" borderId="10" xfId="0" applyFont="1" applyBorder="1" applyAlignment="1">
      <alignment vertical="top"/>
    </xf>
    <xf numFmtId="0" fontId="16" fillId="0" borderId="15" xfId="0" applyFont="1" applyBorder="1" applyAlignment="1">
      <alignment horizontal="center" vertical="top"/>
    </xf>
    <xf numFmtId="0" fontId="16" fillId="0" borderId="0" xfId="0" applyFont="1" applyBorder="1" applyAlignment="1">
      <alignment horizontal="center" vertical="top"/>
    </xf>
    <xf numFmtId="0" fontId="16" fillId="0" borderId="10" xfId="0" applyFont="1" applyBorder="1" applyAlignment="1">
      <alignment horizontal="center" vertical="top"/>
    </xf>
    <xf numFmtId="49" fontId="15" fillId="2" borderId="4" xfId="0" applyNumberFormat="1" applyFont="1" applyFill="1" applyBorder="1" applyAlignment="1">
      <alignment horizontal="center" vertical="top" wrapText="1"/>
    </xf>
    <xf numFmtId="0" fontId="19" fillId="0" borderId="0" xfId="0" applyFont="1" applyAlignment="1">
      <alignment horizontal="left" vertical="top"/>
    </xf>
    <xf numFmtId="0" fontId="12" fillId="0" borderId="0" xfId="0" applyFont="1" applyAlignment="1"/>
    <xf numFmtId="0" fontId="23" fillId="0" borderId="0" xfId="0" applyFont="1"/>
    <xf numFmtId="0" fontId="12" fillId="0" borderId="0" xfId="0" applyFont="1" applyAlignment="1">
      <alignment horizontal="right"/>
    </xf>
    <xf numFmtId="0" fontId="15" fillId="0" borderId="0" xfId="0" applyFont="1" applyAlignment="1">
      <alignment horizontal="center" vertical="center" wrapText="1"/>
    </xf>
    <xf numFmtId="0" fontId="15" fillId="0" borderId="0" xfId="0" applyFont="1" applyAlignment="1">
      <alignment vertical="center" wrapText="1"/>
    </xf>
    <xf numFmtId="0" fontId="14" fillId="0" borderId="0" xfId="0" applyFont="1" applyAlignment="1"/>
    <xf numFmtId="0" fontId="14" fillId="0" borderId="0" xfId="0" applyFont="1" applyAlignment="1">
      <alignment horizontal="right"/>
    </xf>
    <xf numFmtId="0" fontId="14" fillId="0" borderId="0" xfId="0" applyFont="1" applyBorder="1"/>
    <xf numFmtId="0" fontId="15" fillId="0" borderId="0" xfId="0" applyFont="1" applyAlignment="1">
      <alignment horizontal="left" vertical="top" wrapText="1" indent="10"/>
    </xf>
    <xf numFmtId="0" fontId="14" fillId="0" borderId="0" xfId="0" applyFont="1" applyAlignment="1">
      <alignment horizontal="center"/>
    </xf>
    <xf numFmtId="0" fontId="15" fillId="0" borderId="0" xfId="0" applyFont="1" applyAlignment="1">
      <alignment vertical="top" wrapText="1"/>
    </xf>
    <xf numFmtId="0" fontId="14" fillId="0" borderId="0" xfId="0" applyFont="1" applyBorder="1" applyAlignment="1">
      <alignment horizontal="center"/>
    </xf>
    <xf numFmtId="0" fontId="13" fillId="0" borderId="7"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5" fillId="2" borderId="4" xfId="78" applyFont="1" applyFill="1" applyBorder="1" applyAlignment="1">
      <alignment horizontal="center" vertical="center" wrapText="1"/>
    </xf>
    <xf numFmtId="0" fontId="17" fillId="0" borderId="5" xfId="78" applyFont="1" applyBorder="1" applyAlignment="1">
      <alignment horizontal="justify" vertical="center" wrapText="1"/>
    </xf>
    <xf numFmtId="0" fontId="19" fillId="0" borderId="8" xfId="78" applyFont="1" applyBorder="1" applyAlignment="1">
      <alignment horizontal="justify" vertical="center" wrapText="1"/>
    </xf>
    <xf numFmtId="0" fontId="19" fillId="0" borderId="8" xfId="78" applyFont="1" applyBorder="1" applyAlignment="1">
      <alignment horizontal="center" vertical="center" wrapText="1"/>
    </xf>
    <xf numFmtId="0" fontId="19" fillId="0" borderId="4" xfId="78" applyFont="1" applyBorder="1" applyAlignment="1">
      <alignment horizontal="center" vertical="center" wrapText="1"/>
    </xf>
    <xf numFmtId="0" fontId="17" fillId="0" borderId="8" xfId="78" applyFont="1" applyBorder="1" applyAlignment="1">
      <alignment horizontal="justify" vertical="center" wrapText="1"/>
    </xf>
    <xf numFmtId="0" fontId="19" fillId="0" borderId="5" xfId="78" applyFont="1" applyBorder="1" applyAlignment="1">
      <alignment horizontal="justify" vertical="center" wrapText="1"/>
    </xf>
    <xf numFmtId="0" fontId="19" fillId="0" borderId="4" xfId="78" applyFont="1" applyBorder="1" applyAlignment="1">
      <alignment horizontal="justify" vertical="center" wrapText="1"/>
    </xf>
    <xf numFmtId="0" fontId="12" fillId="0" borderId="0" xfId="6" applyFont="1" applyBorder="1"/>
    <xf numFmtId="0" fontId="16" fillId="0" borderId="0" xfId="6" applyFont="1" applyBorder="1"/>
    <xf numFmtId="0" fontId="12" fillId="0" borderId="15" xfId="6" applyFont="1" applyBorder="1"/>
    <xf numFmtId="0" fontId="12" fillId="0" borderId="10" xfId="6" applyFont="1" applyBorder="1"/>
    <xf numFmtId="0" fontId="15" fillId="0" borderId="15" xfId="6" applyFont="1" applyBorder="1" applyAlignment="1">
      <alignment vertical="center"/>
    </xf>
    <xf numFmtId="0" fontId="17" fillId="0" borderId="14" xfId="6" applyFont="1" applyFill="1" applyBorder="1" applyAlignment="1">
      <alignment vertical="center" wrapText="1"/>
    </xf>
    <xf numFmtId="0" fontId="15" fillId="2" borderId="0" xfId="8" applyFont="1" applyFill="1" applyBorder="1" applyAlignment="1">
      <alignment horizontal="centerContinuous" vertical="center" wrapText="1"/>
    </xf>
    <xf numFmtId="0" fontId="15" fillId="2" borderId="11" xfId="8" applyFont="1" applyFill="1" applyBorder="1" applyAlignment="1">
      <alignment horizontal="centerContinuous" vertical="center" wrapText="1"/>
    </xf>
    <xf numFmtId="0" fontId="15" fillId="2" borderId="4" xfId="8" applyFont="1" applyFill="1" applyBorder="1" applyAlignment="1">
      <alignment horizontal="center" vertical="center" wrapText="1"/>
    </xf>
    <xf numFmtId="0" fontId="15" fillId="2" borderId="3" xfId="8" applyFont="1" applyFill="1" applyBorder="1" applyAlignment="1">
      <alignment horizontal="center" vertical="center" wrapText="1"/>
    </xf>
    <xf numFmtId="0" fontId="49" fillId="35" borderId="0" xfId="110" applyFont="1" applyFill="1" applyBorder="1" applyAlignment="1">
      <alignment vertical="center"/>
    </xf>
    <xf numFmtId="0" fontId="48" fillId="0" borderId="7" xfId="110" applyFont="1" applyFill="1" applyBorder="1" applyAlignment="1">
      <alignment horizontal="justify" vertical="center"/>
    </xf>
    <xf numFmtId="0" fontId="49" fillId="35" borderId="0" xfId="110" applyFont="1" applyFill="1" applyBorder="1"/>
    <xf numFmtId="0" fontId="14" fillId="2" borderId="12" xfId="111" applyFont="1" applyFill="1" applyBorder="1" applyAlignment="1">
      <alignment horizontal="center" vertical="center" wrapText="1"/>
    </xf>
    <xf numFmtId="0" fontId="14" fillId="2" borderId="5" xfId="111" applyFont="1" applyFill="1" applyBorder="1" applyAlignment="1">
      <alignment horizontal="center" vertical="center" wrapText="1"/>
    </xf>
    <xf numFmtId="0" fontId="15" fillId="0" borderId="4" xfId="111" quotePrefix="1" applyFont="1" applyBorder="1" applyAlignment="1">
      <alignment horizontal="center" vertical="center" wrapText="1"/>
    </xf>
    <xf numFmtId="0" fontId="15" fillId="0" borderId="12" xfId="111" quotePrefix="1" applyFont="1" applyBorder="1" applyAlignment="1">
      <alignment horizontal="center" vertical="center" wrapText="1"/>
    </xf>
    <xf numFmtId="0" fontId="51" fillId="35" borderId="4" xfId="110" applyFont="1" applyFill="1" applyBorder="1" applyAlignment="1">
      <alignment horizontal="justify" vertical="center" wrapText="1"/>
    </xf>
    <xf numFmtId="43" fontId="51" fillId="35" borderId="12" xfId="112" applyFont="1" applyFill="1" applyBorder="1" applyAlignment="1">
      <alignment horizontal="justify" vertical="center" wrapText="1"/>
    </xf>
    <xf numFmtId="43" fontId="51" fillId="35" borderId="4" xfId="112" applyFont="1" applyFill="1" applyBorder="1" applyAlignment="1">
      <alignment horizontal="justify" vertical="center" wrapText="1"/>
    </xf>
    <xf numFmtId="0" fontId="17" fillId="0" borderId="14" xfId="78" applyFont="1" applyBorder="1" applyAlignment="1">
      <alignment horizontal="justify" vertical="center" wrapText="1"/>
    </xf>
    <xf numFmtId="0" fontId="19" fillId="0" borderId="15" xfId="78" applyFont="1" applyBorder="1" applyAlignment="1">
      <alignment horizontal="justify" vertical="center" wrapText="1"/>
    </xf>
    <xf numFmtId="0" fontId="19" fillId="0" borderId="15" xfId="78" applyFont="1" applyBorder="1" applyAlignment="1">
      <alignment horizontal="center" vertical="center" wrapText="1"/>
    </xf>
    <xf numFmtId="0" fontId="19" fillId="0" borderId="3" xfId="78" applyFont="1" applyBorder="1" applyAlignment="1">
      <alignment horizontal="center" vertical="center" wrapText="1"/>
    </xf>
    <xf numFmtId="0" fontId="17" fillId="0" borderId="2" xfId="78" quotePrefix="1" applyFont="1" applyBorder="1" applyAlignment="1">
      <alignment horizontal="center" vertical="top" wrapText="1"/>
    </xf>
    <xf numFmtId="0" fontId="17" fillId="0" borderId="5" xfId="0" applyFont="1" applyBorder="1" applyAlignment="1">
      <alignment horizontal="center" vertical="center" wrapText="1"/>
    </xf>
    <xf numFmtId="0" fontId="53" fillId="0" borderId="0" xfId="0" applyFont="1"/>
    <xf numFmtId="0" fontId="12" fillId="0" borderId="0" xfId="114" applyFont="1"/>
    <xf numFmtId="0" fontId="12" fillId="0" borderId="0" xfId="115" applyFont="1"/>
    <xf numFmtId="43" fontId="17" fillId="2" borderId="4" xfId="116" applyFont="1" applyFill="1" applyBorder="1" applyAlignment="1">
      <alignment horizontal="center" vertical="center" wrapText="1"/>
    </xf>
    <xf numFmtId="43" fontId="17" fillId="35" borderId="15" xfId="116" quotePrefix="1" applyFont="1" applyFill="1" applyBorder="1" applyAlignment="1">
      <alignment horizontal="center" vertical="center" wrapText="1"/>
    </xf>
    <xf numFmtId="43" fontId="17" fillId="35" borderId="1" xfId="116" quotePrefix="1" applyFont="1" applyFill="1" applyBorder="1" applyAlignment="1">
      <alignment horizontal="center" vertical="center" wrapText="1"/>
    </xf>
    <xf numFmtId="43" fontId="17" fillId="35" borderId="1" xfId="116" quotePrefix="1" applyFont="1" applyFill="1" applyBorder="1" applyAlignment="1">
      <alignment horizontal="justify" vertical="center" wrapText="1"/>
    </xf>
    <xf numFmtId="0" fontId="19" fillId="0" borderId="1" xfId="114" applyFont="1" applyBorder="1"/>
    <xf numFmtId="165" fontId="17" fillId="35" borderId="15" xfId="117" quotePrefix="1" applyNumberFormat="1" applyFont="1" applyFill="1" applyBorder="1" applyAlignment="1">
      <alignment vertical="center" wrapText="1"/>
    </xf>
    <xf numFmtId="169" fontId="17" fillId="35" borderId="15" xfId="117" quotePrefix="1" applyNumberFormat="1" applyFont="1" applyFill="1" applyBorder="1" applyAlignment="1">
      <alignment vertical="center" wrapText="1"/>
    </xf>
    <xf numFmtId="43" fontId="17" fillId="35" borderId="15" xfId="117" quotePrefix="1" applyFont="1" applyFill="1" applyBorder="1" applyAlignment="1">
      <alignment horizontal="center" vertical="center" wrapText="1"/>
    </xf>
    <xf numFmtId="43" fontId="17" fillId="35" borderId="15" xfId="116" quotePrefix="1" applyFont="1" applyFill="1" applyBorder="1" applyAlignment="1">
      <alignment horizontal="justify" vertical="center" wrapText="1"/>
    </xf>
    <xf numFmtId="0" fontId="19" fillId="0" borderId="15" xfId="115" applyFont="1" applyBorder="1" applyAlignment="1"/>
    <xf numFmtId="165" fontId="19" fillId="0" borderId="15" xfId="117" applyNumberFormat="1" applyFont="1" applyBorder="1" applyAlignment="1"/>
    <xf numFmtId="169" fontId="19" fillId="0" borderId="15" xfId="117" applyNumberFormat="1" applyFont="1" applyBorder="1" applyAlignment="1"/>
    <xf numFmtId="43" fontId="17" fillId="35" borderId="15" xfId="116" applyFont="1" applyFill="1" applyBorder="1" applyAlignment="1">
      <alignment horizontal="justify" vertical="center" wrapText="1"/>
    </xf>
    <xf numFmtId="43" fontId="17" fillId="35" borderId="15" xfId="117" applyFont="1" applyFill="1" applyBorder="1" applyAlignment="1">
      <alignment horizontal="center" vertical="center" wrapText="1"/>
    </xf>
    <xf numFmtId="43" fontId="17" fillId="35" borderId="1" xfId="116" applyFont="1" applyFill="1" applyBorder="1" applyAlignment="1">
      <alignment horizontal="justify" vertical="center" wrapText="1"/>
    </xf>
    <xf numFmtId="43" fontId="17" fillId="35" borderId="15" xfId="116" applyFont="1" applyFill="1" applyBorder="1" applyAlignment="1">
      <alignment horizontal="center" vertical="center" wrapText="1"/>
    </xf>
    <xf numFmtId="165" fontId="17" fillId="0" borderId="15" xfId="117" applyNumberFormat="1" applyFont="1" applyBorder="1" applyAlignment="1"/>
    <xf numFmtId="169" fontId="17" fillId="0" borderId="15" xfId="117" applyNumberFormat="1" applyFont="1" applyBorder="1" applyAlignment="1"/>
    <xf numFmtId="0" fontId="19" fillId="0" borderId="3" xfId="114" applyFont="1" applyBorder="1"/>
    <xf numFmtId="0" fontId="19" fillId="0" borderId="14" xfId="115" applyFont="1" applyBorder="1" applyAlignment="1"/>
    <xf numFmtId="165" fontId="19" fillId="0" borderId="14" xfId="117" applyNumberFormat="1" applyFont="1" applyBorder="1" applyAlignment="1"/>
    <xf numFmtId="169" fontId="19" fillId="0" borderId="14" xfId="117" applyNumberFormat="1" applyFont="1" applyBorder="1" applyAlignment="1"/>
    <xf numFmtId="0" fontId="19" fillId="0" borderId="14" xfId="115" applyFont="1" applyBorder="1" applyAlignment="1">
      <alignment horizontal="justify"/>
    </xf>
    <xf numFmtId="43" fontId="19" fillId="0" borderId="14" xfId="117" applyFont="1" applyBorder="1" applyAlignment="1">
      <alignment horizontal="center"/>
    </xf>
    <xf numFmtId="0" fontId="19" fillId="0" borderId="3" xfId="115" applyFont="1" applyBorder="1" applyAlignment="1">
      <alignment horizontal="justify"/>
    </xf>
    <xf numFmtId="0" fontId="54" fillId="0" borderId="0" xfId="111" applyFont="1"/>
    <xf numFmtId="0" fontId="54" fillId="35" borderId="0" xfId="111" applyFont="1" applyFill="1"/>
    <xf numFmtId="0" fontId="54" fillId="0" borderId="0" xfId="111" applyFont="1" applyFill="1"/>
    <xf numFmtId="0" fontId="55" fillId="2" borderId="4" xfId="118" applyFont="1" applyFill="1" applyBorder="1" applyAlignment="1">
      <alignment horizontal="center" vertical="center"/>
    </xf>
    <xf numFmtId="49" fontId="55" fillId="2" borderId="4" xfId="118" applyNumberFormat="1" applyFont="1" applyFill="1" applyBorder="1" applyAlignment="1">
      <alignment horizontal="center" vertical="center" wrapText="1"/>
    </xf>
    <xf numFmtId="0" fontId="54" fillId="0" borderId="0" xfId="111" applyFont="1" applyAlignment="1">
      <alignment vertical="center"/>
    </xf>
    <xf numFmtId="49" fontId="56" fillId="0" borderId="4" xfId="118" applyNumberFormat="1" applyFont="1" applyFill="1" applyBorder="1" applyAlignment="1">
      <alignment horizontal="center" vertical="center"/>
    </xf>
    <xf numFmtId="0" fontId="57" fillId="35" borderId="7" xfId="118" applyFont="1" applyFill="1" applyBorder="1" applyAlignment="1">
      <alignment vertical="center"/>
    </xf>
    <xf numFmtId="0" fontId="57" fillId="35" borderId="7" xfId="118" applyFont="1" applyFill="1" applyBorder="1"/>
    <xf numFmtId="0" fontId="57" fillId="35" borderId="7" xfId="111" applyFont="1" applyFill="1" applyBorder="1"/>
    <xf numFmtId="49" fontId="56" fillId="0" borderId="5" xfId="118" applyNumberFormat="1" applyFont="1" applyFill="1" applyBorder="1" applyAlignment="1">
      <alignment horizontal="center" vertical="center" wrapText="1"/>
    </xf>
    <xf numFmtId="49" fontId="56" fillId="0" borderId="5" xfId="118" applyNumberFormat="1" applyFont="1" applyFill="1" applyBorder="1" applyAlignment="1">
      <alignment vertical="center" wrapText="1"/>
    </xf>
    <xf numFmtId="0" fontId="14" fillId="0" borderId="0" xfId="0" applyFont="1" applyAlignment="1">
      <alignment horizontal="center"/>
    </xf>
    <xf numFmtId="0" fontId="14" fillId="0" borderId="0" xfId="0" applyFont="1" applyBorder="1" applyAlignment="1">
      <alignment horizontal="center"/>
    </xf>
    <xf numFmtId="0" fontId="15" fillId="0" borderId="15" xfId="0" applyFont="1" applyBorder="1" applyAlignment="1">
      <alignment vertical="top"/>
    </xf>
    <xf numFmtId="0" fontId="15" fillId="0" borderId="0" xfId="0" applyFont="1" applyBorder="1" applyAlignment="1">
      <alignment vertical="top"/>
    </xf>
    <xf numFmtId="0" fontId="15" fillId="0" borderId="10" xfId="0" applyFont="1" applyBorder="1" applyAlignment="1">
      <alignment vertical="top"/>
    </xf>
    <xf numFmtId="0" fontId="17" fillId="2" borderId="12" xfId="0" applyFont="1" applyFill="1" applyBorder="1" applyAlignment="1">
      <alignment horizontal="center" vertical="center" wrapText="1"/>
    </xf>
    <xf numFmtId="2" fontId="17" fillId="0" borderId="11" xfId="0" quotePrefix="1" applyNumberFormat="1" applyFont="1" applyBorder="1" applyAlignment="1">
      <alignment horizontal="center" vertical="center"/>
    </xf>
    <xf numFmtId="43" fontId="15" fillId="0" borderId="3" xfId="1" quotePrefix="1" applyFont="1" applyBorder="1" applyAlignment="1">
      <alignment horizontal="center"/>
    </xf>
    <xf numFmtId="4" fontId="16" fillId="0" borderId="1" xfId="0" applyNumberFormat="1" applyFont="1" applyBorder="1" applyAlignment="1">
      <alignment vertical="top"/>
    </xf>
    <xf numFmtId="0" fontId="17" fillId="0" borderId="8" xfId="0" applyFont="1" applyBorder="1" applyAlignment="1">
      <alignment horizontal="justify" vertical="top" wrapText="1"/>
    </xf>
    <xf numFmtId="0" fontId="15" fillId="0" borderId="9" xfId="115" applyFont="1" applyBorder="1" applyAlignment="1">
      <alignment horizontal="justify" vertical="top" wrapText="1"/>
    </xf>
    <xf numFmtId="4" fontId="16" fillId="0" borderId="3" xfId="0" applyNumberFormat="1" applyFont="1" applyBorder="1" applyAlignment="1">
      <alignment vertical="top"/>
    </xf>
    <xf numFmtId="0" fontId="17" fillId="0" borderId="14" xfId="0" applyFont="1" applyBorder="1" applyAlignment="1">
      <alignment horizontal="justify" vertical="top" wrapText="1"/>
    </xf>
    <xf numFmtId="0" fontId="16" fillId="0" borderId="11" xfId="0" applyFont="1" applyBorder="1" applyAlignment="1">
      <alignment horizontal="justify" vertical="top" wrapText="1"/>
    </xf>
    <xf numFmtId="0" fontId="17" fillId="0" borderId="0" xfId="0" applyFont="1" applyBorder="1" applyAlignment="1">
      <alignment horizontal="justify" vertical="top" wrapText="1"/>
    </xf>
    <xf numFmtId="0" fontId="15" fillId="0" borderId="9" xfId="0" applyFont="1" applyBorder="1" applyAlignment="1">
      <alignment horizontal="justify" vertical="top" wrapText="1"/>
    </xf>
    <xf numFmtId="0" fontId="15" fillId="0" borderId="11" xfId="0" applyFont="1" applyBorder="1" applyAlignment="1">
      <alignment horizontal="justify" vertical="top" wrapText="1"/>
    </xf>
    <xf numFmtId="4" fontId="19" fillId="0" borderId="4" xfId="0" applyNumberFormat="1" applyFont="1" applyBorder="1" applyAlignment="1">
      <alignment vertical="top"/>
    </xf>
    <xf numFmtId="4" fontId="59" fillId="0" borderId="4" xfId="0" applyNumberFormat="1" applyFont="1" applyBorder="1" applyAlignment="1">
      <alignment vertical="top"/>
    </xf>
    <xf numFmtId="2" fontId="19" fillId="0" borderId="2" xfId="0" applyNumberFormat="1" applyFont="1" applyBorder="1" applyAlignment="1">
      <alignment vertical="top"/>
    </xf>
    <xf numFmtId="2" fontId="19" fillId="0" borderId="10" xfId="0" applyNumberFormat="1" applyFont="1" applyBorder="1" applyAlignment="1">
      <alignment vertical="top"/>
    </xf>
    <xf numFmtId="0" fontId="17" fillId="0" borderId="8" xfId="0" applyFont="1" applyBorder="1" applyAlignment="1">
      <alignment horizontal="center" vertical="center"/>
    </xf>
    <xf numFmtId="0" fontId="60" fillId="0" borderId="1" xfId="0" quotePrefix="1" applyFont="1" applyBorder="1" applyAlignment="1">
      <alignment horizontal="center" vertical="center"/>
    </xf>
    <xf numFmtId="0" fontId="61" fillId="36" borderId="1" xfId="0" quotePrefix="1" applyNumberFormat="1" applyFont="1" applyFill="1" applyBorder="1" applyAlignment="1">
      <alignment horizontal="center" vertical="center"/>
    </xf>
    <xf numFmtId="0" fontId="61" fillId="36" borderId="1" xfId="0" applyNumberFormat="1" applyFont="1" applyFill="1" applyBorder="1" applyAlignment="1">
      <alignment horizontal="center" vertical="center"/>
    </xf>
    <xf numFmtId="0" fontId="16" fillId="0" borderId="1" xfId="0" quotePrefix="1" applyFont="1" applyBorder="1" applyAlignment="1">
      <alignment horizontal="center" vertical="center"/>
    </xf>
    <xf numFmtId="0" fontId="59" fillId="0" borderId="1" xfId="0" quotePrefix="1" applyFont="1" applyBorder="1" applyAlignment="1">
      <alignment horizontal="justify" vertical="top" wrapText="1"/>
    </xf>
    <xf numFmtId="0" fontId="16" fillId="0" borderId="1" xfId="0" applyFont="1" applyBorder="1" applyAlignment="1">
      <alignment horizontal="center" vertical="center"/>
    </xf>
    <xf numFmtId="165" fontId="16" fillId="0" borderId="1" xfId="56" applyNumberFormat="1" applyFont="1" applyBorder="1" applyAlignment="1">
      <alignment horizontal="center" vertical="center"/>
    </xf>
    <xf numFmtId="165" fontId="16" fillId="0" borderId="1" xfId="56" applyNumberFormat="1" applyFont="1" applyBorder="1" applyAlignment="1">
      <alignment vertical="center"/>
    </xf>
    <xf numFmtId="4" fontId="59" fillId="0" borderId="1" xfId="56" applyNumberFormat="1" applyFont="1" applyBorder="1" applyAlignment="1">
      <alignment vertical="center"/>
    </xf>
    <xf numFmtId="0" fontId="15" fillId="0" borderId="1" xfId="0" quotePrefix="1" applyFont="1" applyBorder="1" applyAlignment="1">
      <alignment horizontal="center" vertical="center"/>
    </xf>
    <xf numFmtId="0" fontId="16" fillId="0" borderId="1" xfId="0" applyFont="1" applyBorder="1" applyAlignment="1">
      <alignment horizontal="center"/>
    </xf>
    <xf numFmtId="0" fontId="16" fillId="0" borderId="1" xfId="0" quotePrefix="1" applyFont="1" applyBorder="1" applyAlignment="1">
      <alignment horizontal="justify" vertical="top" wrapText="1"/>
    </xf>
    <xf numFmtId="4" fontId="16" fillId="0" borderId="1" xfId="0" quotePrefix="1" applyNumberFormat="1" applyFont="1" applyBorder="1" applyAlignment="1">
      <alignment horizontal="center" vertical="center"/>
    </xf>
    <xf numFmtId="4" fontId="60" fillId="0" borderId="1" xfId="0" quotePrefix="1" applyNumberFormat="1" applyFont="1" applyBorder="1" applyAlignment="1">
      <alignment horizontal="right" vertical="center"/>
    </xf>
    <xf numFmtId="0" fontId="16" fillId="0" borderId="1" xfId="0" applyFont="1" applyBorder="1" applyAlignment="1">
      <alignment vertical="center"/>
    </xf>
    <xf numFmtId="164" fontId="16" fillId="0" borderId="1" xfId="56" applyNumberFormat="1" applyFont="1" applyBorder="1" applyAlignment="1">
      <alignment vertical="center"/>
    </xf>
    <xf numFmtId="0" fontId="59" fillId="0" borderId="1" xfId="0" quotePrefix="1" applyFont="1" applyBorder="1" applyAlignment="1">
      <alignment horizontal="center" vertical="center"/>
    </xf>
    <xf numFmtId="170" fontId="59" fillId="0" borderId="1" xfId="0" quotePrefix="1" applyNumberFormat="1" applyFont="1" applyBorder="1" applyAlignment="1">
      <alignment horizontal="right" vertical="center"/>
    </xf>
    <xf numFmtId="170" fontId="59" fillId="0" borderId="1" xfId="0" quotePrefix="1" applyNumberFormat="1" applyFont="1" applyBorder="1" applyAlignment="1">
      <alignment horizontal="center" vertical="center"/>
    </xf>
    <xf numFmtId="2" fontId="16" fillId="0" borderId="1" xfId="56" applyNumberFormat="1" applyFont="1" applyBorder="1" applyAlignment="1">
      <alignment vertical="center"/>
    </xf>
    <xf numFmtId="4" fontId="60" fillId="0" borderId="1" xfId="0" quotePrefix="1" applyNumberFormat="1" applyFont="1" applyBorder="1" applyAlignment="1">
      <alignment horizontal="center" vertical="center"/>
    </xf>
    <xf numFmtId="2" fontId="15" fillId="0" borderId="1" xfId="0" quotePrefix="1" applyNumberFormat="1" applyFont="1" applyBorder="1" applyAlignment="1">
      <alignment horizontal="center" vertical="center"/>
    </xf>
    <xf numFmtId="170" fontId="59" fillId="0" borderId="1" xfId="56" applyNumberFormat="1" applyFont="1" applyBorder="1" applyAlignment="1">
      <alignment horizontal="center" vertical="center"/>
    </xf>
    <xf numFmtId="170" fontId="59" fillId="0" borderId="1" xfId="56" applyNumberFormat="1" applyFont="1" applyBorder="1" applyAlignment="1">
      <alignment vertical="center"/>
    </xf>
    <xf numFmtId="2" fontId="16" fillId="0" borderId="1" xfId="0" applyNumberFormat="1" applyFont="1" applyBorder="1" applyAlignment="1">
      <alignment vertical="center"/>
    </xf>
    <xf numFmtId="4" fontId="60" fillId="0" borderId="1" xfId="56" applyNumberFormat="1" applyFont="1" applyBorder="1" applyAlignment="1">
      <alignment vertical="center"/>
    </xf>
    <xf numFmtId="0" fontId="60" fillId="0" borderId="1" xfId="0" applyFont="1" applyBorder="1" applyAlignment="1">
      <alignment horizontal="center"/>
    </xf>
    <xf numFmtId="0" fontId="60" fillId="0" borderId="1" xfId="0" applyFont="1" applyBorder="1" applyAlignment="1">
      <alignment vertical="center"/>
    </xf>
    <xf numFmtId="170" fontId="16" fillId="0" borderId="1" xfId="0" quotePrefix="1" applyNumberFormat="1" applyFont="1" applyBorder="1" applyAlignment="1">
      <alignment horizontal="center" vertical="center"/>
    </xf>
    <xf numFmtId="4" fontId="59" fillId="0" borderId="1" xfId="0" quotePrefix="1" applyNumberFormat="1" applyFont="1" applyBorder="1" applyAlignment="1">
      <alignment horizontal="right" vertical="center"/>
    </xf>
    <xf numFmtId="170" fontId="59" fillId="0" borderId="1" xfId="119" applyNumberFormat="1" applyFont="1" applyBorder="1" applyAlignment="1">
      <alignment horizontal="right" vertical="top" wrapText="1"/>
    </xf>
    <xf numFmtId="0" fontId="59" fillId="0" borderId="1" xfId="0" applyFont="1" applyBorder="1" applyAlignment="1">
      <alignment vertical="center"/>
    </xf>
    <xf numFmtId="0" fontId="15" fillId="0" borderId="1" xfId="0" applyFont="1" applyBorder="1" applyAlignment="1">
      <alignment horizontal="center" vertical="center"/>
    </xf>
    <xf numFmtId="4" fontId="59" fillId="0" borderId="1" xfId="0" quotePrefix="1" applyNumberFormat="1" applyFont="1" applyBorder="1" applyAlignment="1">
      <alignment horizontal="center" vertical="center"/>
    </xf>
    <xf numFmtId="0" fontId="15" fillId="0" borderId="1" xfId="0" quotePrefix="1" applyFont="1" applyBorder="1" applyAlignment="1">
      <alignment horizontal="justify" vertical="top" wrapText="1"/>
    </xf>
    <xf numFmtId="171" fontId="61" fillId="0" borderId="1" xfId="56" applyNumberFormat="1" applyFont="1" applyBorder="1"/>
    <xf numFmtId="4" fontId="16" fillId="0" borderId="1" xfId="56" applyNumberFormat="1" applyFont="1" applyBorder="1" applyAlignment="1">
      <alignment vertical="center"/>
    </xf>
    <xf numFmtId="170" fontId="16" fillId="0" borderId="1" xfId="119" applyNumberFormat="1" applyFont="1" applyBorder="1" applyAlignment="1">
      <alignment horizontal="right" vertical="top" wrapText="1"/>
    </xf>
    <xf numFmtId="170" fontId="15" fillId="0" borderId="1" xfId="119" applyNumberFormat="1" applyFont="1" applyBorder="1" applyAlignment="1">
      <alignment horizontal="right" vertical="top" wrapText="1"/>
    </xf>
    <xf numFmtId="170" fontId="15" fillId="0" borderId="1" xfId="0" quotePrefix="1" applyNumberFormat="1" applyFont="1" applyBorder="1" applyAlignment="1">
      <alignment horizontal="right" vertical="center"/>
    </xf>
    <xf numFmtId="170" fontId="61" fillId="0" borderId="1" xfId="56" applyNumberFormat="1" applyFont="1" applyBorder="1"/>
    <xf numFmtId="170" fontId="16" fillId="0" borderId="1" xfId="0" quotePrefix="1" applyNumberFormat="1" applyFont="1" applyBorder="1" applyAlignment="1">
      <alignment horizontal="right" vertical="center"/>
    </xf>
    <xf numFmtId="0" fontId="62" fillId="0" borderId="1" xfId="0" quotePrefix="1" applyFont="1" applyBorder="1" applyAlignment="1">
      <alignment horizontal="justify" vertical="top" wrapText="1"/>
    </xf>
    <xf numFmtId="0" fontId="16" fillId="0" borderId="3" xfId="0" applyFont="1" applyBorder="1" applyAlignment="1">
      <alignment horizontal="center"/>
    </xf>
    <xf numFmtId="0" fontId="16" fillId="0" borderId="3" xfId="0" applyFont="1" applyBorder="1" applyAlignment="1">
      <alignment vertical="center"/>
    </xf>
    <xf numFmtId="0" fontId="15" fillId="0" borderId="3" xfId="0" applyFont="1" applyBorder="1" applyAlignment="1">
      <alignment horizontal="center" vertical="center"/>
    </xf>
    <xf numFmtId="165" fontId="16" fillId="0" borderId="3" xfId="56" applyNumberFormat="1" applyFont="1" applyBorder="1" applyAlignment="1">
      <alignment vertical="center"/>
    </xf>
    <xf numFmtId="4" fontId="59" fillId="0" borderId="3" xfId="1" applyNumberFormat="1" applyFont="1" applyBorder="1" applyAlignment="1">
      <alignment vertical="center"/>
    </xf>
    <xf numFmtId="164" fontId="16" fillId="0" borderId="3" xfId="56" applyNumberFormat="1" applyFont="1" applyBorder="1" applyAlignment="1">
      <alignment vertical="center"/>
    </xf>
    <xf numFmtId="4" fontId="16" fillId="0" borderId="0" xfId="0" applyNumberFormat="1" applyFont="1" applyAlignment="1">
      <alignment horizontal="center" vertical="top"/>
    </xf>
    <xf numFmtId="0" fontId="60" fillId="0" borderId="3" xfId="0" quotePrefix="1" applyFont="1" applyBorder="1" applyAlignment="1">
      <alignment horizontal="center" vertical="center"/>
    </xf>
    <xf numFmtId="0" fontId="59" fillId="0" borderId="3" xfId="0" quotePrefix="1" applyFont="1" applyBorder="1" applyAlignment="1">
      <alignment horizontal="center" vertical="center"/>
    </xf>
    <xf numFmtId="0" fontId="59" fillId="0" borderId="3" xfId="0" quotePrefix="1" applyFont="1" applyBorder="1" applyAlignment="1">
      <alignment horizontal="justify" vertical="top" wrapText="1"/>
    </xf>
    <xf numFmtId="0" fontId="16" fillId="0" borderId="3" xfId="0" quotePrefix="1" applyFont="1" applyBorder="1" applyAlignment="1">
      <alignment horizontal="justify" vertical="top" wrapText="1"/>
    </xf>
    <xf numFmtId="0" fontId="63" fillId="0" borderId="1" xfId="115" applyFont="1" applyBorder="1" applyAlignment="1">
      <alignment vertical="center"/>
    </xf>
    <xf numFmtId="49" fontId="15" fillId="2" borderId="5" xfId="106" quotePrefix="1" applyNumberFormat="1" applyFont="1" applyFill="1" applyBorder="1" applyAlignment="1">
      <alignment horizontal="center" vertical="top" wrapText="1"/>
    </xf>
    <xf numFmtId="49" fontId="15" fillId="2" borderId="3" xfId="106" applyNumberFormat="1" applyFont="1" applyFill="1" applyBorder="1" applyAlignment="1">
      <alignment horizontal="center" vertical="top" wrapText="1"/>
    </xf>
    <xf numFmtId="4" fontId="15" fillId="2" borderId="4" xfId="106" applyNumberFormat="1" applyFont="1" applyFill="1" applyBorder="1" applyAlignment="1">
      <alignment horizontal="center" vertical="top" wrapText="1"/>
    </xf>
    <xf numFmtId="4" fontId="12" fillId="0" borderId="0" xfId="0" applyNumberFormat="1" applyFont="1"/>
    <xf numFmtId="43" fontId="12" fillId="0" borderId="0" xfId="0" applyNumberFormat="1" applyFont="1"/>
    <xf numFmtId="49" fontId="15" fillId="2" borderId="5" xfId="106" applyNumberFormat="1" applyFont="1" applyFill="1" applyBorder="1" applyAlignment="1">
      <alignment horizontal="center" vertical="top" wrapText="1"/>
    </xf>
    <xf numFmtId="49" fontId="15" fillId="2" borderId="4" xfId="106" applyNumberFormat="1" applyFont="1" applyFill="1" applyBorder="1" applyAlignment="1">
      <alignment horizontal="center" vertical="top" wrapText="1"/>
    </xf>
    <xf numFmtId="49" fontId="15" fillId="2" borderId="5" xfId="0" quotePrefix="1" applyNumberFormat="1" applyFont="1" applyFill="1" applyBorder="1" applyAlignment="1">
      <alignment horizontal="center" vertical="top" wrapText="1"/>
    </xf>
    <xf numFmtId="3" fontId="15" fillId="2" borderId="3" xfId="0" applyNumberFormat="1" applyFont="1" applyFill="1" applyBorder="1" applyAlignment="1">
      <alignment horizontal="center" vertical="top" wrapText="1"/>
    </xf>
    <xf numFmtId="4" fontId="15" fillId="2" borderId="3" xfId="0" applyNumberFormat="1" applyFont="1" applyFill="1" applyBorder="1" applyAlignment="1">
      <alignment horizontal="center" vertical="top" wrapText="1"/>
    </xf>
    <xf numFmtId="4" fontId="15" fillId="2" borderId="4" xfId="0" applyNumberFormat="1" applyFont="1" applyFill="1" applyBorder="1" applyAlignment="1">
      <alignment horizontal="center" vertical="top" wrapText="1"/>
    </xf>
    <xf numFmtId="0" fontId="63" fillId="0" borderId="4" xfId="115" applyFont="1" applyBorder="1" applyAlignment="1">
      <alignment vertical="center"/>
    </xf>
    <xf numFmtId="43" fontId="17" fillId="0" borderId="1" xfId="1" quotePrefix="1" applyFont="1" applyBorder="1" applyAlignment="1">
      <alignment horizontal="center" vertical="center"/>
    </xf>
    <xf numFmtId="0" fontId="59" fillId="0" borderId="4" xfId="0" applyFont="1" applyBorder="1" applyAlignment="1">
      <alignment horizontal="center"/>
    </xf>
    <xf numFmtId="43" fontId="15" fillId="0" borderId="3" xfId="0" applyNumberFormat="1" applyFont="1" applyBorder="1" applyAlignment="1">
      <alignment horizontal="justify" vertical="center"/>
    </xf>
    <xf numFmtId="0" fontId="66" fillId="0" borderId="4" xfId="0" applyFont="1" applyBorder="1" applyAlignment="1">
      <alignment horizontal="center"/>
    </xf>
    <xf numFmtId="0" fontId="67" fillId="0" borderId="4" xfId="0" applyFont="1" applyBorder="1" applyAlignment="1">
      <alignment horizontal="center"/>
    </xf>
    <xf numFmtId="43" fontId="17" fillId="0" borderId="3" xfId="0" applyNumberFormat="1" applyFont="1" applyBorder="1" applyAlignment="1">
      <alignment horizontal="justify" vertical="center"/>
    </xf>
    <xf numFmtId="0" fontId="17" fillId="0" borderId="5" xfId="111" applyFont="1" applyBorder="1" applyAlignment="1">
      <alignment vertical="center" wrapText="1"/>
    </xf>
    <xf numFmtId="0" fontId="17" fillId="0" borderId="5" xfId="111" applyFont="1" applyBorder="1" applyAlignment="1">
      <alignment horizontal="justify" vertical="center" wrapText="1"/>
    </xf>
    <xf numFmtId="0" fontId="19" fillId="0" borderId="0" xfId="111" applyFont="1"/>
    <xf numFmtId="0" fontId="17" fillId="0" borderId="5" xfId="111" applyFont="1" applyBorder="1" applyAlignment="1">
      <alignment horizontal="center" vertical="center" wrapText="1"/>
    </xf>
    <xf numFmtId="0" fontId="17" fillId="0" borderId="4" xfId="111" applyFont="1" applyBorder="1" applyAlignment="1">
      <alignment horizontal="center" vertical="center" wrapText="1"/>
    </xf>
    <xf numFmtId="43" fontId="59" fillId="0" borderId="5" xfId="119" applyFont="1" applyBorder="1" applyAlignment="1">
      <alignment horizontal="center" vertical="center" wrapText="1"/>
    </xf>
    <xf numFmtId="43" fontId="59" fillId="0" borderId="4" xfId="119" applyFont="1" applyBorder="1" applyAlignment="1">
      <alignment horizontal="center" vertical="center" wrapText="1"/>
    </xf>
    <xf numFmtId="0" fontId="60" fillId="0" borderId="5" xfId="120" applyFont="1" applyBorder="1" applyAlignment="1">
      <alignment horizontal="justify" vertical="center" wrapText="1"/>
    </xf>
    <xf numFmtId="0" fontId="69" fillId="0" borderId="5" xfId="120" applyFont="1" applyBorder="1" applyAlignment="1">
      <alignment horizontal="justify" vertical="top" wrapText="1"/>
    </xf>
    <xf numFmtId="43" fontId="60" fillId="0" borderId="4" xfId="119" applyFont="1" applyBorder="1" applyAlignment="1">
      <alignment horizontal="center" vertical="center" wrapText="1"/>
    </xf>
    <xf numFmtId="4" fontId="19" fillId="0" borderId="0" xfId="7" applyNumberFormat="1" applyFont="1"/>
    <xf numFmtId="4" fontId="59" fillId="0" borderId="1" xfId="0" quotePrefix="1" applyNumberFormat="1" applyFont="1" applyBorder="1" applyAlignment="1">
      <alignment horizontal="center" vertical="top" wrapText="1"/>
    </xf>
    <xf numFmtId="0" fontId="58" fillId="0" borderId="0" xfId="0" applyFont="1" applyAlignment="1">
      <alignment horizontal="center" vertical="center"/>
    </xf>
    <xf numFmtId="0" fontId="24" fillId="0" borderId="0" xfId="0" applyFont="1" applyAlignment="1">
      <alignment horizontal="center" vertical="center" wrapText="1"/>
    </xf>
    <xf numFmtId="0" fontId="13" fillId="0" borderId="13" xfId="0" applyFont="1" applyBorder="1" applyAlignment="1">
      <alignment horizontal="center" vertic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5" fillId="0" borderId="5" xfId="0" applyFont="1" applyBorder="1" applyAlignment="1">
      <alignment horizontal="justify" vertical="center"/>
    </xf>
    <xf numFmtId="0" fontId="15" fillId="0" borderId="7" xfId="0" applyFont="1" applyBorder="1" applyAlignment="1">
      <alignment horizontal="justify" vertical="center"/>
    </xf>
    <xf numFmtId="0" fontId="15" fillId="0" borderId="12" xfId="0" applyFont="1" applyBorder="1" applyAlignment="1">
      <alignment horizontal="justify" vertical="center"/>
    </xf>
    <xf numFmtId="0" fontId="17" fillId="2" borderId="8" xfId="0" applyFont="1" applyFill="1" applyBorder="1" applyAlignment="1">
      <alignment horizontal="justify" vertical="center" wrapText="1"/>
    </xf>
    <xf numFmtId="0" fontId="17" fillId="2" borderId="9" xfId="0" applyFont="1" applyFill="1" applyBorder="1" applyAlignment="1">
      <alignment horizontal="justify" vertical="center" wrapText="1"/>
    </xf>
    <xf numFmtId="0" fontId="17" fillId="2" borderId="14" xfId="0" applyFont="1" applyFill="1" applyBorder="1" applyAlignment="1">
      <alignment horizontal="justify" vertical="center" wrapText="1"/>
    </xf>
    <xf numFmtId="0" fontId="17" fillId="2" borderId="11" xfId="0" applyFont="1" applyFill="1" applyBorder="1" applyAlignment="1">
      <alignment horizontal="justify" vertical="center" wrapText="1"/>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2"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 xfId="0" applyFont="1" applyFill="1" applyBorder="1" applyAlignment="1">
      <alignment horizontal="center" wrapText="1"/>
    </xf>
    <xf numFmtId="0" fontId="17" fillId="2" borderId="3" xfId="0" applyFont="1" applyFill="1" applyBorder="1" applyAlignment="1">
      <alignment horizontal="center" wrapText="1"/>
    </xf>
    <xf numFmtId="0" fontId="13" fillId="2" borderId="8" xfId="8" applyFont="1" applyFill="1" applyBorder="1" applyAlignment="1">
      <alignment horizontal="center" vertical="center" wrapText="1"/>
    </xf>
    <xf numFmtId="0" fontId="13" fillId="2" borderId="13" xfId="8" applyFont="1" applyFill="1" applyBorder="1" applyAlignment="1">
      <alignment horizontal="center" vertical="center" wrapText="1"/>
    </xf>
    <xf numFmtId="0" fontId="13" fillId="2" borderId="9" xfId="8" applyFont="1" applyFill="1" applyBorder="1" applyAlignment="1">
      <alignment horizontal="center" vertical="center" wrapText="1"/>
    </xf>
    <xf numFmtId="0" fontId="13" fillId="2" borderId="14" xfId="8" applyFont="1" applyFill="1" applyBorder="1" applyAlignment="1">
      <alignment horizontal="center" vertical="center" wrapText="1"/>
    </xf>
    <xf numFmtId="0" fontId="13" fillId="2" borderId="6" xfId="8" applyFont="1" applyFill="1" applyBorder="1" applyAlignment="1">
      <alignment horizontal="center" vertical="center" wrapText="1"/>
    </xf>
    <xf numFmtId="0" fontId="13" fillId="2" borderId="11" xfId="8" applyFont="1" applyFill="1" applyBorder="1" applyAlignment="1">
      <alignment horizontal="center" vertical="center" wrapText="1"/>
    </xf>
    <xf numFmtId="0" fontId="15" fillId="2" borderId="1" xfId="8" applyFont="1" applyFill="1" applyBorder="1" applyAlignment="1">
      <alignment horizontal="center" vertical="center" wrapText="1"/>
    </xf>
    <xf numFmtId="0" fontId="16" fillId="2" borderId="1" xfId="8" applyFont="1" applyFill="1" applyBorder="1" applyAlignment="1">
      <alignment horizontal="center" vertical="center" wrapText="1"/>
    </xf>
    <xf numFmtId="0" fontId="16"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5" fillId="0" borderId="5" xfId="8" applyFont="1" applyBorder="1" applyAlignment="1">
      <alignment horizontal="justify" vertical="center"/>
    </xf>
    <xf numFmtId="0" fontId="15" fillId="0" borderId="7" xfId="8" applyFont="1" applyBorder="1" applyAlignment="1">
      <alignment horizontal="justify" vertical="center"/>
    </xf>
    <xf numFmtId="0" fontId="15" fillId="0" borderId="12" xfId="8" applyFont="1" applyBorder="1" applyAlignment="1">
      <alignment horizontal="justify" vertical="center"/>
    </xf>
    <xf numFmtId="0" fontId="15" fillId="2" borderId="2" xfId="8" applyFont="1" applyFill="1" applyBorder="1" applyAlignment="1">
      <alignment horizontal="center" vertical="center"/>
    </xf>
    <xf numFmtId="0" fontId="15" fillId="2" borderId="1" xfId="8" applyFont="1" applyFill="1" applyBorder="1" applyAlignment="1">
      <alignment horizontal="center" vertical="center"/>
    </xf>
    <xf numFmtId="0" fontId="15" fillId="2" borderId="3" xfId="8" applyFont="1" applyFill="1" applyBorder="1" applyAlignment="1">
      <alignment horizontal="center" vertical="center"/>
    </xf>
    <xf numFmtId="0" fontId="15" fillId="2" borderId="5" xfId="8" applyFont="1" applyFill="1" applyBorder="1" applyAlignment="1">
      <alignment horizontal="center" vertical="center" wrapText="1"/>
    </xf>
    <xf numFmtId="0" fontId="15" fillId="2" borderId="7" xfId="8" applyFont="1" applyFill="1" applyBorder="1" applyAlignment="1">
      <alignment horizontal="center" vertical="center" wrapText="1"/>
    </xf>
    <xf numFmtId="0" fontId="15" fillId="2" borderId="12" xfId="8" applyFont="1" applyFill="1" applyBorder="1" applyAlignment="1">
      <alignment horizontal="center" vertical="center" wrapText="1"/>
    </xf>
    <xf numFmtId="0" fontId="15" fillId="2" borderId="5" xfId="8" applyFont="1" applyFill="1" applyBorder="1" applyAlignment="1">
      <alignment horizontal="center" wrapText="1"/>
    </xf>
    <xf numFmtId="0" fontId="15" fillId="2" borderId="7" xfId="8" applyFont="1" applyFill="1" applyBorder="1" applyAlignment="1">
      <alignment horizontal="center" wrapText="1"/>
    </xf>
    <xf numFmtId="0" fontId="15" fillId="2" borderId="12" xfId="8" applyFont="1" applyFill="1" applyBorder="1" applyAlignment="1">
      <alignment horizontal="center" wrapText="1"/>
    </xf>
    <xf numFmtId="0" fontId="17" fillId="0" borderId="15" xfId="0" quotePrefix="1" applyFont="1" applyBorder="1" applyAlignment="1">
      <alignment horizontal="justify" vertical="center"/>
    </xf>
    <xf numFmtId="0" fontId="17" fillId="0" borderId="0" xfId="0" quotePrefix="1" applyFont="1" applyBorder="1" applyAlignment="1">
      <alignment horizontal="justify" vertical="center"/>
    </xf>
    <xf numFmtId="0" fontId="17" fillId="0" borderId="10" xfId="0" quotePrefix="1" applyFont="1" applyBorder="1" applyAlignment="1">
      <alignment horizontal="justify" vertical="center"/>
    </xf>
    <xf numFmtId="0" fontId="17" fillId="2" borderId="5" xfId="0" applyFont="1" applyFill="1" applyBorder="1" applyAlignment="1">
      <alignment horizontal="justify" vertical="center" wrapText="1"/>
    </xf>
    <xf numFmtId="0" fontId="17" fillId="2" borderId="7" xfId="0" applyFont="1" applyFill="1" applyBorder="1" applyAlignment="1">
      <alignment horizontal="justify" vertical="center" wrapText="1"/>
    </xf>
    <xf numFmtId="0" fontId="17" fillId="2" borderId="12" xfId="0" applyFont="1" applyFill="1" applyBorder="1" applyAlignment="1">
      <alignment horizontal="justify" vertical="center" wrapText="1"/>
    </xf>
    <xf numFmtId="0" fontId="64" fillId="0" borderId="15" xfId="0" quotePrefix="1" applyFont="1" applyBorder="1" applyAlignment="1">
      <alignment horizontal="center" vertical="center"/>
    </xf>
    <xf numFmtId="0" fontId="64" fillId="0" borderId="0" xfId="0" quotePrefix="1" applyFont="1" applyBorder="1" applyAlignment="1">
      <alignment horizontal="center" vertical="center"/>
    </xf>
    <xf numFmtId="0" fontId="64" fillId="0" borderId="10" xfId="0" quotePrefix="1" applyFont="1" applyBorder="1" applyAlignment="1">
      <alignment horizontal="center" vertical="center"/>
    </xf>
    <xf numFmtId="0" fontId="17" fillId="0" borderId="14" xfId="0" quotePrefix="1" applyFont="1" applyBorder="1" applyAlignment="1">
      <alignment horizontal="justify" vertical="center"/>
    </xf>
    <xf numFmtId="0" fontId="17" fillId="0" borderId="6" xfId="0" quotePrefix="1" applyFont="1" applyBorder="1" applyAlignment="1">
      <alignment horizontal="justify" vertical="center"/>
    </xf>
    <xf numFmtId="0" fontId="17" fillId="0" borderId="11" xfId="0" quotePrefix="1" applyFont="1" applyBorder="1" applyAlignment="1">
      <alignment horizontal="justify" vertical="center"/>
    </xf>
    <xf numFmtId="0" fontId="16" fillId="0" borderId="14" xfId="0" applyFont="1" applyBorder="1" applyAlignment="1">
      <alignment horizontal="center" vertical="top"/>
    </xf>
    <xf numFmtId="0" fontId="16" fillId="0" borderId="6" xfId="0" applyFont="1" applyBorder="1" applyAlignment="1">
      <alignment horizontal="center" vertical="top"/>
    </xf>
    <xf numFmtId="0" fontId="16" fillId="0" borderId="11" xfId="0" applyFont="1" applyBorder="1" applyAlignment="1">
      <alignment horizontal="center" vertical="top"/>
    </xf>
    <xf numFmtId="0" fontId="14" fillId="0" borderId="0" xfId="0" applyFont="1" applyAlignment="1">
      <alignment horizontal="center"/>
    </xf>
    <xf numFmtId="0" fontId="14" fillId="0" borderId="0" xfId="0" applyFont="1" applyBorder="1" applyAlignment="1">
      <alignment horizontal="center"/>
    </xf>
    <xf numFmtId="0" fontId="15" fillId="0" borderId="5"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15" xfId="0" applyFont="1" applyBorder="1" applyAlignment="1">
      <alignment vertical="top"/>
    </xf>
    <xf numFmtId="0" fontId="15" fillId="0" borderId="0" xfId="0" applyFont="1" applyBorder="1" applyAlignment="1">
      <alignment vertical="top"/>
    </xf>
    <xf numFmtId="0" fontId="15" fillId="0" borderId="10" xfId="0" applyFont="1" applyBorder="1" applyAlignment="1">
      <alignment vertical="top"/>
    </xf>
    <xf numFmtId="0" fontId="15" fillId="0" borderId="15" xfId="106" applyFont="1" applyBorder="1" applyAlignment="1">
      <alignment vertical="top"/>
    </xf>
    <xf numFmtId="0" fontId="15" fillId="0" borderId="0" xfId="106" applyFont="1" applyBorder="1" applyAlignment="1">
      <alignment vertical="top"/>
    </xf>
    <xf numFmtId="0" fontId="15" fillId="0" borderId="10" xfId="106" applyFont="1" applyBorder="1" applyAlignment="1">
      <alignment vertical="top"/>
    </xf>
    <xf numFmtId="0" fontId="16" fillId="0" borderId="8" xfId="0" applyFont="1" applyBorder="1" applyAlignment="1">
      <alignment horizontal="center" vertical="top"/>
    </xf>
    <xf numFmtId="0" fontId="16" fillId="0" borderId="13" xfId="0" applyFont="1" applyBorder="1" applyAlignment="1">
      <alignment horizontal="center" vertical="top"/>
    </xf>
    <xf numFmtId="0" fontId="16" fillId="0" borderId="9" xfId="0" applyFont="1" applyBorder="1" applyAlignment="1">
      <alignment horizontal="center" vertical="top"/>
    </xf>
    <xf numFmtId="0" fontId="15" fillId="0" borderId="15" xfId="106" applyFont="1" applyBorder="1" applyAlignment="1">
      <alignment vertical="top" wrapText="1"/>
    </xf>
    <xf numFmtId="0" fontId="15" fillId="0" borderId="0" xfId="106" applyFont="1" applyBorder="1" applyAlignment="1">
      <alignment vertical="top" wrapText="1"/>
    </xf>
    <xf numFmtId="0" fontId="15" fillId="0" borderId="10" xfId="106" applyFont="1" applyBorder="1" applyAlignment="1">
      <alignment vertical="top" wrapText="1"/>
    </xf>
    <xf numFmtId="0" fontId="15" fillId="0" borderId="15" xfId="0" applyFont="1" applyBorder="1" applyAlignment="1">
      <alignment vertical="top" wrapText="1"/>
    </xf>
    <xf numFmtId="0" fontId="17" fillId="2" borderId="12" xfId="0" applyFont="1" applyFill="1" applyBorder="1" applyAlignment="1">
      <alignment horizontal="center" vertical="center" wrapText="1"/>
    </xf>
    <xf numFmtId="0" fontId="16" fillId="0" borderId="8" xfId="106" applyFont="1" applyBorder="1" applyAlignment="1">
      <alignment horizontal="center" vertical="top"/>
    </xf>
    <xf numFmtId="0" fontId="16" fillId="0" borderId="13" xfId="106" applyFont="1" applyBorder="1" applyAlignment="1">
      <alignment horizontal="center" vertical="top"/>
    </xf>
    <xf numFmtId="0" fontId="16" fillId="0" borderId="9" xfId="106" applyFont="1" applyBorder="1" applyAlignment="1">
      <alignment horizontal="center" vertical="top"/>
    </xf>
    <xf numFmtId="0" fontId="17" fillId="2" borderId="8"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52" fillId="2" borderId="4" xfId="110" applyFont="1" applyFill="1" applyBorder="1" applyAlignment="1">
      <alignment horizontal="center" vertical="center"/>
    </xf>
    <xf numFmtId="0" fontId="50" fillId="2" borderId="4" xfId="110" applyFont="1" applyFill="1" applyBorder="1" applyAlignment="1">
      <alignment horizontal="center" vertical="center" wrapText="1"/>
    </xf>
    <xf numFmtId="0" fontId="50" fillId="2" borderId="2" xfId="110" applyFont="1" applyFill="1" applyBorder="1" applyAlignment="1">
      <alignment horizontal="center" vertical="center" wrapText="1"/>
    </xf>
    <xf numFmtId="0" fontId="50" fillId="2" borderId="3" xfId="110" applyFont="1" applyFill="1" applyBorder="1" applyAlignment="1">
      <alignment horizontal="center" vertical="center" wrapText="1"/>
    </xf>
    <xf numFmtId="0" fontId="50" fillId="2" borderId="5" xfId="110" applyFont="1" applyFill="1" applyBorder="1" applyAlignment="1">
      <alignment horizontal="center" vertical="center" wrapText="1"/>
    </xf>
    <xf numFmtId="0" fontId="50" fillId="2" borderId="7" xfId="110" applyFont="1" applyFill="1" applyBorder="1" applyAlignment="1">
      <alignment horizontal="center" vertical="center" wrapText="1"/>
    </xf>
    <xf numFmtId="0" fontId="17" fillId="2" borderId="5" xfId="6" applyFont="1" applyFill="1" applyBorder="1" applyAlignment="1">
      <alignment horizontal="left" vertical="center" wrapText="1"/>
    </xf>
    <xf numFmtId="0" fontId="17" fillId="2" borderId="7" xfId="6" applyFont="1" applyFill="1" applyBorder="1" applyAlignment="1">
      <alignment horizontal="left" vertical="center" wrapText="1"/>
    </xf>
    <xf numFmtId="0" fontId="17" fillId="2" borderId="12" xfId="6" applyFont="1" applyFill="1" applyBorder="1" applyAlignment="1">
      <alignment horizontal="left" vertical="center" wrapText="1"/>
    </xf>
    <xf numFmtId="0" fontId="15" fillId="0" borderId="5" xfId="6" applyFont="1" applyBorder="1" applyAlignment="1">
      <alignment horizontal="left" vertical="center"/>
    </xf>
    <xf numFmtId="0" fontId="15" fillId="0" borderId="7" xfId="6" applyFont="1" applyBorder="1" applyAlignment="1">
      <alignment horizontal="left" vertical="center"/>
    </xf>
    <xf numFmtId="0" fontId="15" fillId="0" borderId="12" xfId="6" applyFont="1" applyBorder="1" applyAlignment="1">
      <alignment horizontal="left" vertical="center"/>
    </xf>
    <xf numFmtId="0" fontId="15" fillId="0" borderId="5" xfId="0" applyFont="1" applyBorder="1" applyAlignment="1">
      <alignment horizontal="left" vertical="center"/>
    </xf>
    <xf numFmtId="0" fontId="15" fillId="0" borderId="7" xfId="0" applyFont="1" applyBorder="1" applyAlignment="1">
      <alignment horizontal="left" vertical="center"/>
    </xf>
    <xf numFmtId="0" fontId="15" fillId="0" borderId="12" xfId="0" applyFont="1" applyBorder="1" applyAlignment="1">
      <alignment horizontal="left" vertical="center"/>
    </xf>
    <xf numFmtId="0" fontId="26" fillId="2" borderId="5"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17" fillId="0" borderId="2" xfId="0" applyFont="1" applyBorder="1" applyAlignment="1">
      <alignment horizontal="center"/>
    </xf>
    <xf numFmtId="0" fontId="17" fillId="0" borderId="1" xfId="0" applyFont="1" applyBorder="1" applyAlignment="1">
      <alignment horizontal="center"/>
    </xf>
    <xf numFmtId="0" fontId="17" fillId="0" borderId="3" xfId="0" applyFont="1" applyBorder="1" applyAlignment="1">
      <alignment horizontal="center"/>
    </xf>
    <xf numFmtId="0" fontId="19" fillId="0" borderId="2" xfId="0" applyFont="1" applyBorder="1" applyAlignment="1">
      <alignment horizontal="center"/>
    </xf>
    <xf numFmtId="0" fontId="19" fillId="0" borderId="1" xfId="0" applyFont="1" applyBorder="1" applyAlignment="1">
      <alignment horizontal="center"/>
    </xf>
    <xf numFmtId="0" fontId="19" fillId="0" borderId="3" xfId="0" applyFont="1" applyBorder="1" applyAlignment="1">
      <alignment horizontal="center"/>
    </xf>
    <xf numFmtId="0" fontId="14"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7" fillId="0" borderId="2" xfId="0" quotePrefix="1" applyFont="1" applyBorder="1" applyAlignment="1">
      <alignment horizontal="center" vertical="top"/>
    </xf>
    <xf numFmtId="0" fontId="17" fillId="0" borderId="1" xfId="0" quotePrefix="1" applyFont="1" applyBorder="1" applyAlignment="1">
      <alignment horizontal="center" vertical="top"/>
    </xf>
    <xf numFmtId="0" fontId="17" fillId="0" borderId="3" xfId="0" quotePrefix="1" applyFont="1" applyBorder="1" applyAlignment="1">
      <alignment horizontal="center" vertical="top"/>
    </xf>
    <xf numFmtId="0" fontId="17" fillId="2" borderId="1" xfId="0" applyFont="1" applyFill="1" applyBorder="1" applyAlignment="1">
      <alignment horizontal="center" vertical="center" wrapText="1"/>
    </xf>
    <xf numFmtId="0" fontId="17" fillId="0" borderId="5" xfId="0" applyFont="1" applyBorder="1" applyAlignment="1">
      <alignment horizontal="center" vertical="center"/>
    </xf>
    <xf numFmtId="0" fontId="17" fillId="0" borderId="12" xfId="0" applyFont="1" applyBorder="1" applyAlignment="1">
      <alignment horizontal="center" vertical="center"/>
    </xf>
    <xf numFmtId="43" fontId="17" fillId="0" borderId="14" xfId="1" quotePrefix="1" applyFont="1" applyBorder="1" applyAlignment="1">
      <alignment horizontal="center" vertical="center"/>
    </xf>
    <xf numFmtId="43" fontId="17" fillId="0" borderId="11" xfId="1" quotePrefix="1" applyFont="1" applyBorder="1" applyAlignment="1">
      <alignment horizontal="center" vertical="center"/>
    </xf>
    <xf numFmtId="0" fontId="17" fillId="0" borderId="5" xfId="0" applyFont="1" applyBorder="1" applyAlignment="1">
      <alignment horizontal="center" vertical="center" wrapText="1"/>
    </xf>
    <xf numFmtId="0" fontId="65" fillId="0" borderId="8" xfId="0" applyFont="1" applyBorder="1" applyAlignment="1">
      <alignment horizontal="center" wrapText="1"/>
    </xf>
    <xf numFmtId="0" fontId="65" fillId="0" borderId="9" xfId="0" applyFont="1" applyBorder="1" applyAlignment="1">
      <alignment horizontal="center" wrapText="1"/>
    </xf>
    <xf numFmtId="0" fontId="65" fillId="0" borderId="15" xfId="0" applyFont="1" applyBorder="1" applyAlignment="1">
      <alignment horizontal="center" wrapText="1"/>
    </xf>
    <xf numFmtId="0" fontId="65" fillId="0" borderId="10" xfId="0" applyFont="1" applyBorder="1" applyAlignment="1">
      <alignment horizontal="center" wrapText="1"/>
    </xf>
    <xf numFmtId="0" fontId="65" fillId="0" borderId="14" xfId="0" applyFont="1" applyBorder="1" applyAlignment="1">
      <alignment horizontal="center" wrapText="1"/>
    </xf>
    <xf numFmtId="0" fontId="65" fillId="0" borderId="11" xfId="0" applyFont="1" applyBorder="1" applyAlignment="1">
      <alignment horizontal="center" wrapText="1"/>
    </xf>
    <xf numFmtId="0" fontId="60" fillId="0" borderId="2" xfId="0" applyFont="1" applyBorder="1" applyAlignment="1">
      <alignment horizontal="justify" vertical="top" wrapText="1"/>
    </xf>
    <xf numFmtId="0" fontId="60" fillId="0" borderId="1" xfId="0" applyFont="1" applyBorder="1" applyAlignment="1">
      <alignment horizontal="justify" vertical="top" wrapText="1"/>
    </xf>
    <xf numFmtId="0" fontId="68" fillId="0" borderId="8" xfId="0" applyFont="1" applyBorder="1" applyAlignment="1">
      <alignment horizontal="center" wrapText="1"/>
    </xf>
    <xf numFmtId="0" fontId="68" fillId="0" borderId="9" xfId="0" applyFont="1" applyBorder="1" applyAlignment="1">
      <alignment horizontal="center" wrapText="1"/>
    </xf>
    <xf numFmtId="0" fontId="68" fillId="0" borderId="15" xfId="0" applyFont="1" applyBorder="1" applyAlignment="1">
      <alignment horizontal="center" wrapText="1"/>
    </xf>
    <xf numFmtId="0" fontId="68" fillId="0" borderId="10" xfId="0" applyFont="1" applyBorder="1" applyAlignment="1">
      <alignment horizontal="center" wrapText="1"/>
    </xf>
    <xf numFmtId="0" fontId="68" fillId="0" borderId="14" xfId="0" applyFont="1" applyBorder="1" applyAlignment="1">
      <alignment horizontal="center" wrapText="1"/>
    </xf>
    <xf numFmtId="0" fontId="68" fillId="0" borderId="11" xfId="0" applyFont="1" applyBorder="1" applyAlignment="1">
      <alignment horizontal="center" wrapText="1"/>
    </xf>
    <xf numFmtId="0" fontId="19" fillId="0" borderId="13" xfId="120" applyFont="1" applyBorder="1" applyAlignment="1">
      <alignment horizontal="justify" vertical="top" wrapText="1"/>
    </xf>
    <xf numFmtId="0" fontId="0" fillId="0" borderId="13" xfId="0" applyBorder="1" applyAlignment="1">
      <alignment horizontal="justify" vertical="top" wrapText="1"/>
    </xf>
    <xf numFmtId="0" fontId="17" fillId="2" borderId="5" xfId="111" applyFont="1" applyFill="1" applyBorder="1" applyAlignment="1">
      <alignment horizontal="center" vertical="center" wrapText="1"/>
    </xf>
    <xf numFmtId="0" fontId="17" fillId="2" borderId="7" xfId="111" applyFont="1" applyFill="1" applyBorder="1" applyAlignment="1">
      <alignment horizontal="center" vertical="center" wrapText="1"/>
    </xf>
    <xf numFmtId="0" fontId="17" fillId="2" borderId="12" xfId="111" applyFont="1" applyFill="1" applyBorder="1" applyAlignment="1">
      <alignment horizontal="center" vertical="center" wrapText="1"/>
    </xf>
    <xf numFmtId="0" fontId="69" fillId="0" borderId="5" xfId="120" applyFont="1" applyBorder="1" applyAlignment="1">
      <alignment horizontal="justify" vertical="center" wrapText="1"/>
    </xf>
    <xf numFmtId="0" fontId="69" fillId="0" borderId="12" xfId="120" applyFont="1" applyBorder="1" applyAlignment="1">
      <alignment horizontal="justify" vertical="center" wrapText="1"/>
    </xf>
    <xf numFmtId="0" fontId="69" fillId="0" borderId="5" xfId="120" applyFont="1" applyBorder="1" applyAlignment="1">
      <alignment horizontal="justify" vertical="top" wrapText="1"/>
    </xf>
    <xf numFmtId="0" fontId="69" fillId="0" borderId="12" xfId="120" applyFont="1" applyBorder="1" applyAlignment="1">
      <alignment horizontal="justify" vertical="top" wrapText="1"/>
    </xf>
    <xf numFmtId="0" fontId="13" fillId="2" borderId="5" xfId="7" applyFont="1" applyFill="1" applyBorder="1" applyAlignment="1">
      <alignment horizontal="center" vertical="center" wrapText="1"/>
    </xf>
    <xf numFmtId="0" fontId="13" fillId="2" borderId="7" xfId="7" applyFont="1" applyFill="1" applyBorder="1" applyAlignment="1">
      <alignment horizontal="center" vertical="center" wrapText="1"/>
    </xf>
    <xf numFmtId="0" fontId="13" fillId="2" borderId="12" xfId="7" applyFont="1" applyFill="1" applyBorder="1" applyAlignment="1">
      <alignment horizontal="center" vertical="center" wrapText="1"/>
    </xf>
    <xf numFmtId="0" fontId="17" fillId="2" borderId="5" xfId="7" applyFont="1" applyFill="1" applyBorder="1" applyAlignment="1">
      <alignment horizontal="center" vertical="center" wrapText="1"/>
    </xf>
    <xf numFmtId="0" fontId="17" fillId="2" borderId="7" xfId="7" applyFont="1" applyFill="1" applyBorder="1" applyAlignment="1">
      <alignment horizontal="center" vertical="center" wrapText="1"/>
    </xf>
    <xf numFmtId="0" fontId="17" fillId="2" borderId="12" xfId="7" applyFont="1" applyFill="1" applyBorder="1" applyAlignment="1">
      <alignment horizontal="center" vertical="center" wrapText="1"/>
    </xf>
    <xf numFmtId="14" fontId="69" fillId="0" borderId="5" xfId="120" applyNumberFormat="1" applyFont="1" applyBorder="1" applyAlignment="1">
      <alignment horizontal="justify" vertical="center" wrapText="1"/>
    </xf>
    <xf numFmtId="0" fontId="17" fillId="0" borderId="5" xfId="7" applyFont="1" applyFill="1" applyBorder="1" applyAlignment="1">
      <alignment horizontal="justify" vertical="center"/>
    </xf>
    <xf numFmtId="0" fontId="17" fillId="0" borderId="7" xfId="7" applyFont="1" applyFill="1" applyBorder="1" applyAlignment="1">
      <alignment horizontal="justify" vertical="center"/>
    </xf>
    <xf numFmtId="0" fontId="17" fillId="0" borderId="12" xfId="7" applyFont="1" applyFill="1" applyBorder="1" applyAlignment="1">
      <alignment horizontal="justify" vertical="center"/>
    </xf>
    <xf numFmtId="0" fontId="19" fillId="0" borderId="7" xfId="7" applyFont="1" applyBorder="1" applyAlignment="1">
      <alignment horizontal="center"/>
    </xf>
    <xf numFmtId="0" fontId="14" fillId="2" borderId="2" xfId="12" applyFont="1" applyFill="1" applyBorder="1" applyAlignment="1">
      <alignment horizontal="center" vertical="center" wrapText="1"/>
    </xf>
    <xf numFmtId="0" fontId="14" fillId="2" borderId="3" xfId="12" applyFont="1" applyFill="1" applyBorder="1" applyAlignment="1">
      <alignment horizontal="center" vertical="center" wrapText="1"/>
    </xf>
    <xf numFmtId="0" fontId="19" fillId="2" borderId="7" xfId="0" applyFont="1" applyFill="1" applyBorder="1"/>
    <xf numFmtId="0" fontId="17" fillId="2" borderId="2" xfId="12" applyFont="1" applyFill="1" applyBorder="1" applyAlignment="1">
      <alignment horizontal="center" vertical="center" wrapText="1"/>
    </xf>
    <xf numFmtId="0" fontId="17" fillId="2" borderId="3" xfId="12" applyFont="1" applyFill="1" applyBorder="1" applyAlignment="1">
      <alignment horizontal="center" vertical="center" wrapText="1"/>
    </xf>
    <xf numFmtId="0" fontId="13" fillId="2" borderId="5" xfId="113" applyFont="1" applyFill="1" applyBorder="1" applyAlignment="1">
      <alignment horizontal="center" vertical="center" wrapText="1"/>
    </xf>
    <xf numFmtId="0" fontId="13" fillId="2" borderId="7" xfId="113" applyFont="1" applyFill="1" applyBorder="1" applyAlignment="1">
      <alignment horizontal="center" vertical="center" wrapText="1"/>
    </xf>
    <xf numFmtId="0" fontId="13" fillId="2" borderId="12" xfId="113" applyFont="1" applyFill="1" applyBorder="1" applyAlignment="1">
      <alignment horizontal="center" vertical="center" wrapText="1"/>
    </xf>
    <xf numFmtId="0" fontId="15" fillId="0" borderId="5" xfId="113" applyFont="1" applyBorder="1" applyAlignment="1">
      <alignment horizontal="justify" vertical="center"/>
    </xf>
    <xf numFmtId="0" fontId="15" fillId="0" borderId="7" xfId="113" applyFont="1" applyBorder="1" applyAlignment="1">
      <alignment horizontal="justify" vertical="center"/>
    </xf>
    <xf numFmtId="0" fontId="15" fillId="0" borderId="12" xfId="113" applyFont="1" applyBorder="1" applyAlignment="1">
      <alignment horizontal="justify" vertical="center"/>
    </xf>
    <xf numFmtId="0" fontId="17" fillId="2" borderId="5" xfId="115" applyFont="1" applyFill="1" applyBorder="1" applyAlignment="1">
      <alignment horizontal="center" vertical="center" wrapText="1"/>
    </xf>
    <xf numFmtId="0" fontId="17" fillId="2" borderId="12" xfId="115" applyFont="1" applyFill="1" applyBorder="1" applyAlignment="1">
      <alignment horizontal="center" vertical="center" wrapText="1"/>
    </xf>
    <xf numFmtId="0" fontId="17" fillId="2" borderId="7" xfId="115" applyFont="1" applyFill="1" applyBorder="1" applyAlignment="1">
      <alignment horizontal="center" vertical="center" wrapText="1"/>
    </xf>
    <xf numFmtId="43" fontId="17" fillId="2" borderId="5" xfId="116" applyFont="1" applyFill="1" applyBorder="1" applyAlignment="1">
      <alignment horizontal="center" vertical="center" wrapText="1"/>
    </xf>
    <xf numFmtId="43" fontId="17" fillId="2" borderId="7" xfId="116" applyFont="1" applyFill="1" applyBorder="1" applyAlignment="1">
      <alignment horizontal="center" vertical="center" wrapText="1"/>
    </xf>
    <xf numFmtId="43" fontId="17" fillId="2" borderId="12" xfId="116" applyFont="1" applyFill="1" applyBorder="1" applyAlignment="1">
      <alignment horizontal="center" vertical="center" wrapText="1"/>
    </xf>
    <xf numFmtId="43" fontId="17" fillId="2" borderId="2" xfId="116" applyFont="1" applyFill="1" applyBorder="1" applyAlignment="1">
      <alignment horizontal="center" vertical="center" wrapText="1"/>
    </xf>
    <xf numFmtId="43" fontId="17" fillId="2" borderId="3" xfId="116" applyFont="1" applyFill="1" applyBorder="1" applyAlignment="1">
      <alignment horizontal="center" vertical="center" wrapText="1"/>
    </xf>
    <xf numFmtId="0" fontId="57" fillId="0" borderId="0" xfId="118" applyFont="1" applyBorder="1" applyAlignment="1">
      <alignment horizontal="center"/>
    </xf>
    <xf numFmtId="0" fontId="56" fillId="0" borderId="4" xfId="118" applyFont="1" applyFill="1" applyBorder="1" applyAlignment="1">
      <alignment horizontal="left" vertical="center" wrapText="1"/>
    </xf>
    <xf numFmtId="49" fontId="56" fillId="0" borderId="5" xfId="118" applyNumberFormat="1" applyFont="1" applyFill="1" applyBorder="1" applyAlignment="1">
      <alignment horizontal="left" vertical="center"/>
    </xf>
    <xf numFmtId="49" fontId="56" fillId="0" borderId="7" xfId="118" applyNumberFormat="1" applyFont="1" applyFill="1" applyBorder="1" applyAlignment="1">
      <alignment horizontal="left" vertical="center"/>
    </xf>
    <xf numFmtId="49" fontId="56" fillId="0" borderId="12" xfId="118" applyNumberFormat="1" applyFont="1" applyFill="1" applyBorder="1" applyAlignment="1">
      <alignment horizontal="left" vertical="center"/>
    </xf>
    <xf numFmtId="0" fontId="55" fillId="2" borderId="5" xfId="118" applyFont="1" applyFill="1" applyBorder="1" applyAlignment="1">
      <alignment horizontal="center" vertical="center" wrapText="1"/>
    </xf>
    <xf numFmtId="0" fontId="55" fillId="2" borderId="7" xfId="118" applyFont="1" applyFill="1" applyBorder="1" applyAlignment="1">
      <alignment horizontal="center" vertical="center" wrapText="1"/>
    </xf>
    <xf numFmtId="0" fontId="55" fillId="2" borderId="12" xfId="118" applyFont="1" applyFill="1" applyBorder="1" applyAlignment="1">
      <alignment horizontal="center" vertical="center" wrapText="1"/>
    </xf>
    <xf numFmtId="0" fontId="55" fillId="2" borderId="5" xfId="118" applyFont="1" applyFill="1" applyBorder="1" applyAlignment="1">
      <alignment horizontal="center" vertical="center"/>
    </xf>
    <xf numFmtId="0" fontId="55" fillId="2" borderId="7" xfId="118" applyFont="1" applyFill="1" applyBorder="1" applyAlignment="1">
      <alignment horizontal="center" vertical="center"/>
    </xf>
    <xf numFmtId="0" fontId="55" fillId="2" borderId="12" xfId="118" applyFont="1" applyFill="1" applyBorder="1" applyAlignment="1">
      <alignment horizontal="center" vertical="center"/>
    </xf>
    <xf numFmtId="0" fontId="55" fillId="2" borderId="8" xfId="118" applyFont="1" applyFill="1" applyBorder="1" applyAlignment="1">
      <alignment horizontal="center" vertical="center" wrapText="1"/>
    </xf>
    <xf numFmtId="0" fontId="55" fillId="2" borderId="9" xfId="118" applyFont="1" applyFill="1" applyBorder="1" applyAlignment="1">
      <alignment horizontal="center" vertical="center" wrapText="1"/>
    </xf>
    <xf numFmtId="0" fontId="55" fillId="2" borderId="14" xfId="118" applyFont="1" applyFill="1" applyBorder="1" applyAlignment="1">
      <alignment horizontal="center" vertical="center" wrapText="1"/>
    </xf>
    <xf numFmtId="0" fontId="55" fillId="2" borderId="11" xfId="118" applyFont="1" applyFill="1" applyBorder="1" applyAlignment="1">
      <alignment horizontal="center" vertical="center" wrapText="1"/>
    </xf>
    <xf numFmtId="49" fontId="56" fillId="35" borderId="5" xfId="118" applyNumberFormat="1" applyFont="1" applyFill="1" applyBorder="1" applyAlignment="1">
      <alignment horizontal="center" vertical="center"/>
    </xf>
    <xf numFmtId="49" fontId="56" fillId="35" borderId="7" xfId="118" applyNumberFormat="1" applyFont="1" applyFill="1" applyBorder="1" applyAlignment="1">
      <alignment horizontal="center" vertical="center"/>
    </xf>
    <xf numFmtId="49" fontId="56" fillId="35" borderId="12" xfId="118" applyNumberFormat="1" applyFont="1" applyFill="1" applyBorder="1" applyAlignment="1">
      <alignment horizontal="center" vertical="center"/>
    </xf>
    <xf numFmtId="0" fontId="54" fillId="0" borderId="0" xfId="118" applyFont="1" applyBorder="1" applyAlignment="1">
      <alignment horizontal="center"/>
    </xf>
    <xf numFmtId="0" fontId="15" fillId="35" borderId="0" xfId="113" applyFont="1" applyFill="1" applyBorder="1" applyAlignment="1">
      <alignment horizontal="center" vertical="center"/>
    </xf>
    <xf numFmtId="49" fontId="70" fillId="0" borderId="5" xfId="118" applyNumberFormat="1" applyFont="1" applyFill="1" applyBorder="1" applyAlignment="1">
      <alignment horizontal="left" vertical="center"/>
    </xf>
    <xf numFmtId="49" fontId="70" fillId="0" borderId="7" xfId="118" applyNumberFormat="1" applyFont="1" applyFill="1" applyBorder="1" applyAlignment="1">
      <alignment horizontal="left" vertical="center"/>
    </xf>
    <xf numFmtId="49" fontId="70" fillId="0" borderId="12" xfId="118" applyNumberFormat="1" applyFont="1" applyFill="1" applyBorder="1" applyAlignment="1">
      <alignment horizontal="left" vertical="center"/>
    </xf>
    <xf numFmtId="0" fontId="15" fillId="2" borderId="4" xfId="113" applyFont="1" applyFill="1" applyBorder="1" applyAlignment="1">
      <alignment horizontal="center" vertical="center" wrapText="1"/>
    </xf>
    <xf numFmtId="0" fontId="57" fillId="35" borderId="7" xfId="111" applyFont="1" applyFill="1" applyBorder="1" applyAlignment="1">
      <alignment horizontal="center"/>
    </xf>
    <xf numFmtId="49" fontId="56" fillId="0" borderId="5" xfId="118" applyNumberFormat="1" applyFont="1" applyFill="1" applyBorder="1" applyAlignment="1">
      <alignment horizontal="center" vertical="center" wrapText="1"/>
    </xf>
    <xf numFmtId="49" fontId="56" fillId="0" borderId="7" xfId="118" applyNumberFormat="1" applyFont="1" applyFill="1" applyBorder="1" applyAlignment="1">
      <alignment horizontal="center" vertical="center" wrapText="1"/>
    </xf>
    <xf numFmtId="49" fontId="56" fillId="0" borderId="12" xfId="118" applyNumberFormat="1" applyFont="1" applyFill="1" applyBorder="1" applyAlignment="1">
      <alignment horizontal="center" vertical="center" wrapText="1"/>
    </xf>
    <xf numFmtId="43" fontId="15" fillId="2" borderId="4" xfId="3" applyFont="1" applyFill="1" applyBorder="1" applyAlignment="1">
      <alignment horizontal="center" vertical="center" wrapText="1"/>
    </xf>
    <xf numFmtId="0" fontId="17" fillId="0" borderId="5" xfId="113" quotePrefix="1" applyNumberFormat="1" applyFont="1" applyBorder="1" applyAlignment="1">
      <alignment horizontal="center" vertical="center"/>
    </xf>
    <xf numFmtId="0" fontId="17" fillId="0" borderId="12" xfId="113" quotePrefix="1" applyNumberFormat="1" applyFont="1" applyBorder="1" applyAlignment="1">
      <alignment horizontal="center" vertical="center"/>
    </xf>
    <xf numFmtId="49" fontId="56" fillId="0" borderId="5" xfId="118" applyNumberFormat="1" applyFont="1" applyFill="1" applyBorder="1" applyAlignment="1">
      <alignment horizontal="left" vertical="center" wrapText="1"/>
    </xf>
    <xf numFmtId="49" fontId="56" fillId="0" borderId="12" xfId="118" applyNumberFormat="1" applyFont="1" applyFill="1" applyBorder="1" applyAlignment="1">
      <alignment horizontal="left" vertical="center" wrapText="1"/>
    </xf>
    <xf numFmtId="170" fontId="16" fillId="0" borderId="1" xfId="121" applyNumberFormat="1" applyFont="1" applyBorder="1" applyAlignment="1">
      <alignment horizontal="right" vertical="top" wrapText="1"/>
    </xf>
    <xf numFmtId="170" fontId="15" fillId="0" borderId="1" xfId="121" applyNumberFormat="1" applyFont="1" applyBorder="1" applyAlignment="1">
      <alignment horizontal="right" vertical="top" wrapText="1"/>
    </xf>
  </cellXfs>
  <cellStyles count="122">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16"/>
    <cellStyle name="Millares 3" xfId="4"/>
    <cellStyle name="Millares 3 2" xfId="57"/>
    <cellStyle name="Millares 4" xfId="5"/>
    <cellStyle name="Millares 4 4" xfId="119"/>
    <cellStyle name="Millares 4 4 7 2" xfId="121"/>
    <cellStyle name="Millares 5" xfId="58"/>
    <cellStyle name="Millares 6" xfId="59"/>
    <cellStyle name="Millares 7" xfId="60"/>
    <cellStyle name="Millares 7 2" xfId="61"/>
    <cellStyle name="Millares 7 3" xfId="112"/>
    <cellStyle name="Millares 8" xfId="108"/>
    <cellStyle name="Millares 9" xfId="117"/>
    <cellStyle name="Moneda 2" xfId="62"/>
    <cellStyle name="Moneda 3" xfId="63"/>
    <cellStyle name="Neutral 2" xfId="64"/>
    <cellStyle name="Normal" xfId="0" builtinId="0"/>
    <cellStyle name="Normal 10" xfId="65"/>
    <cellStyle name="Normal 10 2" xfId="66"/>
    <cellStyle name="Normal 10 2 2" xfId="109"/>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7 3" xfId="110"/>
    <cellStyle name="Normal 18" xfId="77"/>
    <cellStyle name="Normal 19" xfId="106"/>
    <cellStyle name="Normal 2" xfId="6"/>
    <cellStyle name="Normal 2 2" xfId="7"/>
    <cellStyle name="Normal 2 2 2" xfId="78"/>
    <cellStyle name="Normal 2 2 2 2" xfId="111"/>
    <cellStyle name="Normal 2 2 3" xfId="120"/>
    <cellStyle name="Normal 2 3" xfId="79"/>
    <cellStyle name="Normal 2 4" xfId="80"/>
    <cellStyle name="Normal 2 5" xfId="81"/>
    <cellStyle name="Normal 2 6" xfId="82"/>
    <cellStyle name="Normal 2 7" xfId="83"/>
    <cellStyle name="Normal 2 8" xfId="84"/>
    <cellStyle name="Normal 2 9" xfId="107"/>
    <cellStyle name="Normal 2_BASE 2010 B" xfId="85"/>
    <cellStyle name="Normal 2_INDICADORES BLOQUE 5 2" xfId="118"/>
    <cellStyle name="Normal 3" xfId="8"/>
    <cellStyle name="Normal 3 2" xfId="9"/>
    <cellStyle name="Normal 3 2 2" xfId="113"/>
    <cellStyle name="Normal 3 3" xfId="86"/>
    <cellStyle name="Normal 3 4" xfId="87"/>
    <cellStyle name="Normal 3 5" xfId="88"/>
    <cellStyle name="Normal 3 6" xfId="115"/>
    <cellStyle name="Normal 4" xfId="10"/>
    <cellStyle name="Normal 4 2" xfId="89"/>
    <cellStyle name="Normal 5" xfId="11"/>
    <cellStyle name="Normal 5 2" xfId="90"/>
    <cellStyle name="Normal 5 3" xfId="91"/>
    <cellStyle name="Normal 6" xfId="92"/>
    <cellStyle name="Normal 6 2" xfId="114"/>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vmlDrawing19.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DRES\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DRES\Documents\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DRES\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NDRES\Documents\Documents%20and%20Settings\SFINANZAS\Mis%20documentos\EJERCICIO%202009\GU&#205;A%20IAT2009\GU&#205;A%20E-J%202009\GUIA%20IAT%20ENERO-DICIEMBRE\GU&#205;A%20ULTIMA\Copia%20de%20IAT%20ver%2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SFINANZAS/Mis%20documentos/EJERCICIO%202009/GU&#205;A%20IAT2009/GU&#205;A%20E-J%202009/GUIA%20IAT%20ENERO-DICIEMBRE/GU&#205;A%20ULTIMA/Copia%20de%20IAT%20ver%209.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inanzas/AppData/Local/Microsoft/Windows/Temporary%20Internet%20Files/Content.Outlook/64HL10I4/ESTADO%20ANAL&#205;TICO%20DEL%20EJERCICI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NDRES\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6"/>
  <sheetViews>
    <sheetView showGridLines="0" zoomScaleNormal="100" workbookViewId="0">
      <selection activeCell="O34" sqref="O34"/>
    </sheetView>
  </sheetViews>
  <sheetFormatPr baseColWidth="10" defaultColWidth="11.42578125" defaultRowHeight="13.5"/>
  <cols>
    <col min="1" max="6" width="11.42578125" style="1"/>
    <col min="7" max="7" width="19.140625" style="1" customWidth="1"/>
    <col min="8" max="8" width="4.140625" style="1" customWidth="1"/>
    <col min="9" max="9" width="8.140625" style="1" customWidth="1"/>
    <col min="10" max="10" width="12.85546875" style="1" customWidth="1"/>
    <col min="11" max="11" width="17.28515625" style="1" customWidth="1"/>
    <col min="12" max="16384" width="11.42578125" style="1"/>
  </cols>
  <sheetData>
    <row r="14" spans="1:13" ht="13.35" customHeight="1">
      <c r="A14" s="326" t="s">
        <v>170</v>
      </c>
      <c r="B14" s="326"/>
      <c r="C14" s="326"/>
      <c r="D14" s="326"/>
      <c r="E14" s="326"/>
      <c r="F14" s="326"/>
      <c r="G14" s="326"/>
      <c r="H14" s="326"/>
      <c r="I14" s="326"/>
      <c r="J14" s="326"/>
      <c r="K14" s="326"/>
      <c r="L14" s="91"/>
      <c r="M14" s="91"/>
    </row>
    <row r="15" spans="1:13" ht="13.35" customHeight="1">
      <c r="A15" s="326"/>
      <c r="B15" s="326"/>
      <c r="C15" s="326"/>
      <c r="D15" s="326"/>
      <c r="E15" s="326"/>
      <c r="F15" s="326"/>
      <c r="G15" s="326"/>
      <c r="H15" s="326"/>
      <c r="I15" s="326"/>
      <c r="J15" s="326"/>
      <c r="K15" s="326"/>
      <c r="L15" s="91"/>
      <c r="M15" s="91"/>
    </row>
    <row r="16" spans="1:13" ht="13.35" customHeight="1">
      <c r="A16" s="326"/>
      <c r="B16" s="326"/>
      <c r="C16" s="326"/>
      <c r="D16" s="326"/>
      <c r="E16" s="326"/>
      <c r="F16" s="326"/>
      <c r="G16" s="326"/>
      <c r="H16" s="326"/>
      <c r="I16" s="326"/>
      <c r="J16" s="326"/>
      <c r="K16" s="326"/>
      <c r="L16" s="91"/>
      <c r="M16" s="91"/>
    </row>
    <row r="18" spans="1:13" ht="15" customHeight="1">
      <c r="A18" s="327" t="s">
        <v>154</v>
      </c>
      <c r="B18" s="327"/>
      <c r="C18" s="327"/>
      <c r="D18" s="327"/>
      <c r="E18" s="327"/>
      <c r="F18" s="327"/>
      <c r="G18" s="327"/>
      <c r="H18" s="327"/>
      <c r="I18" s="327"/>
      <c r="J18" s="327"/>
      <c r="K18" s="327"/>
      <c r="L18" s="91"/>
      <c r="M18" s="91"/>
    </row>
    <row r="19" spans="1:13" ht="15" customHeight="1">
      <c r="A19" s="327"/>
      <c r="B19" s="327"/>
      <c r="C19" s="327"/>
      <c r="D19" s="327"/>
      <c r="E19" s="327"/>
      <c r="F19" s="327"/>
      <c r="G19" s="327"/>
      <c r="H19" s="327"/>
      <c r="I19" s="327"/>
      <c r="J19" s="327"/>
      <c r="K19" s="327"/>
      <c r="L19" s="91"/>
      <c r="M19" s="91"/>
    </row>
    <row r="20" spans="1:13" ht="15" customHeight="1">
      <c r="A20" s="327"/>
      <c r="B20" s="327"/>
      <c r="C20" s="327"/>
      <c r="D20" s="327"/>
      <c r="E20" s="327"/>
      <c r="F20" s="327"/>
      <c r="G20" s="327"/>
      <c r="H20" s="327"/>
      <c r="I20" s="327"/>
      <c r="J20" s="327"/>
      <c r="K20" s="327"/>
      <c r="L20" s="91"/>
      <c r="M20" s="91"/>
    </row>
    <row r="21" spans="1:13" ht="15" customHeight="1">
      <c r="A21" s="327"/>
      <c r="B21" s="327"/>
      <c r="C21" s="327"/>
      <c r="D21" s="327"/>
      <c r="E21" s="327"/>
      <c r="F21" s="327"/>
      <c r="G21" s="327"/>
      <c r="H21" s="327"/>
      <c r="I21" s="327"/>
      <c r="J21" s="327"/>
      <c r="K21" s="327"/>
      <c r="L21" s="91"/>
      <c r="M21" s="91"/>
    </row>
    <row r="22" spans="1:13" ht="13.35" customHeight="1">
      <c r="A22" s="91"/>
      <c r="B22" s="91"/>
      <c r="C22" s="91"/>
      <c r="D22" s="91"/>
      <c r="E22" s="91"/>
      <c r="F22" s="91"/>
      <c r="G22" s="91"/>
      <c r="H22" s="91"/>
      <c r="I22" s="91"/>
      <c r="J22" s="91"/>
      <c r="K22" s="91"/>
      <c r="L22" s="91"/>
      <c r="M22" s="91"/>
    </row>
    <row r="23" spans="1:13" ht="13.35" customHeight="1">
      <c r="A23" s="91"/>
      <c r="B23" s="91"/>
      <c r="C23" s="91"/>
      <c r="D23" s="91"/>
      <c r="E23" s="91"/>
      <c r="F23" s="91"/>
      <c r="G23" s="91"/>
      <c r="H23" s="91"/>
      <c r="I23" s="91"/>
      <c r="J23" s="91"/>
      <c r="K23" s="91"/>
      <c r="L23" s="91"/>
      <c r="M23" s="91"/>
    </row>
    <row r="33" spans="1:13" s="95" customFormat="1" ht="16.5">
      <c r="A33" s="71" t="s">
        <v>214</v>
      </c>
      <c r="B33" s="71"/>
      <c r="C33" s="71"/>
      <c r="D33" s="92"/>
      <c r="E33" s="92"/>
      <c r="F33" s="93"/>
      <c r="G33" s="93" t="s">
        <v>175</v>
      </c>
      <c r="H33" s="71"/>
      <c r="I33" s="71"/>
      <c r="J33" s="71"/>
      <c r="K33" s="94"/>
      <c r="L33" s="94"/>
    </row>
    <row r="34" spans="1:13" s="95" customFormat="1" ht="20.100000000000001" customHeight="1">
      <c r="B34" s="328" t="s">
        <v>33</v>
      </c>
      <c r="C34" s="328"/>
      <c r="D34" s="328"/>
      <c r="E34" s="328"/>
      <c r="F34" s="96"/>
      <c r="H34" s="97"/>
      <c r="I34" s="97" t="s">
        <v>33</v>
      </c>
      <c r="J34" s="97"/>
      <c r="K34" s="97"/>
      <c r="L34" s="96"/>
      <c r="M34" s="96"/>
    </row>
    <row r="35" spans="1:13">
      <c r="B35" s="179" t="s">
        <v>171</v>
      </c>
      <c r="H35" s="179" t="s">
        <v>173</v>
      </c>
    </row>
    <row r="36" spans="1:13">
      <c r="B36" s="179" t="s">
        <v>172</v>
      </c>
      <c r="H36" s="179" t="s">
        <v>174</v>
      </c>
    </row>
  </sheetData>
  <mergeCells count="3">
    <mergeCell ref="A14:K16"/>
    <mergeCell ref="A18:K21"/>
    <mergeCell ref="B34:E34"/>
  </mergeCells>
  <printOptions horizontalCentered="1"/>
  <pageMargins left="0.59055118110236227" right="0.59055118110236227" top="0.35433070866141736" bottom="0.35433070866141736" header="0.19685039370078741" footer="0.19685039370078741"/>
  <pageSetup scale="98" orientation="landscape" r:id="rId1"/>
  <headerFooter>
    <oddHeader>&amp;C&amp;G</oddHeader>
    <oddFooter xml:space="preserve">&amp;C&amp;G&amp;R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showGridLines="0" zoomScaleNormal="100" workbookViewId="0">
      <selection sqref="A1:I16"/>
    </sheetView>
  </sheetViews>
  <sheetFormatPr baseColWidth="10" defaultColWidth="11.42578125" defaultRowHeight="13.5"/>
  <cols>
    <col min="1" max="1" width="10.5703125" style="1" customWidth="1"/>
    <col min="2" max="6" width="16.140625" style="1" bestFit="1" customWidth="1"/>
    <col min="7" max="7" width="11" style="1" customWidth="1"/>
    <col min="8" max="8" width="6.5703125" style="1" customWidth="1"/>
    <col min="9" max="9" width="93.7109375" style="1" customWidth="1"/>
    <col min="10" max="16384" width="11.42578125" style="1"/>
  </cols>
  <sheetData>
    <row r="1" spans="1:10" ht="35.1" customHeight="1">
      <c r="A1" s="331" t="s">
        <v>69</v>
      </c>
      <c r="B1" s="332"/>
      <c r="C1" s="332"/>
      <c r="D1" s="332"/>
      <c r="E1" s="332"/>
      <c r="F1" s="332"/>
      <c r="G1" s="332"/>
      <c r="H1" s="332"/>
      <c r="I1" s="333"/>
    </row>
    <row r="2" spans="1:10" ht="6.75" customHeight="1"/>
    <row r="3" spans="1:10" ht="17.25" customHeight="1">
      <c r="A3" s="334" t="s">
        <v>221</v>
      </c>
      <c r="B3" s="335"/>
      <c r="C3" s="335"/>
      <c r="D3" s="335"/>
      <c r="E3" s="335"/>
      <c r="F3" s="335"/>
      <c r="G3" s="335"/>
      <c r="H3" s="335"/>
      <c r="I3" s="336"/>
    </row>
    <row r="4" spans="1:10" ht="17.25" customHeight="1">
      <c r="A4" s="334" t="s">
        <v>215</v>
      </c>
      <c r="B4" s="335"/>
      <c r="C4" s="335"/>
      <c r="D4" s="335"/>
      <c r="E4" s="335"/>
      <c r="F4" s="335"/>
      <c r="G4" s="335"/>
      <c r="H4" s="335"/>
      <c r="I4" s="336"/>
    </row>
    <row r="5" spans="1:10" ht="29.1" customHeight="1">
      <c r="A5" s="329" t="s">
        <v>142</v>
      </c>
      <c r="B5" s="341" t="s">
        <v>91</v>
      </c>
      <c r="C5" s="342"/>
      <c r="D5" s="342"/>
      <c r="E5" s="343"/>
      <c r="F5" s="108" t="s">
        <v>82</v>
      </c>
      <c r="G5" s="108"/>
      <c r="H5" s="337" t="s">
        <v>134</v>
      </c>
      <c r="I5" s="338"/>
      <c r="J5" s="2"/>
    </row>
    <row r="6" spans="1:10" ht="31.35" customHeight="1">
      <c r="A6" s="330"/>
      <c r="B6" s="109" t="s">
        <v>133</v>
      </c>
      <c r="C6" s="109" t="s">
        <v>37</v>
      </c>
      <c r="D6" s="109" t="s">
        <v>38</v>
      </c>
      <c r="E6" s="109" t="s">
        <v>96</v>
      </c>
      <c r="F6" s="110" t="s">
        <v>97</v>
      </c>
      <c r="G6" s="110" t="s">
        <v>98</v>
      </c>
      <c r="H6" s="339" t="s">
        <v>68</v>
      </c>
      <c r="I6" s="340"/>
      <c r="J6" s="3"/>
    </row>
    <row r="7" spans="1:10" s="27" customFormat="1" ht="12.75" customHeight="1">
      <c r="A7" s="47"/>
      <c r="B7" s="18"/>
      <c r="C7" s="18"/>
      <c r="D7" s="18"/>
      <c r="E7" s="18"/>
      <c r="F7" s="18"/>
      <c r="G7" s="18"/>
      <c r="H7" s="59"/>
      <c r="I7" s="49"/>
    </row>
    <row r="8" spans="1:10" s="27" customFormat="1" ht="35.450000000000003" customHeight="1">
      <c r="A8" s="102" t="s">
        <v>92</v>
      </c>
      <c r="B8" s="226">
        <f>+B9+B11+B13+B15</f>
        <v>62393271</v>
      </c>
      <c r="C8" s="226">
        <f t="shared" ref="C8:G8" si="0">+C9+C11+C13+C15</f>
        <v>49261560.799999997</v>
      </c>
      <c r="D8" s="226">
        <f t="shared" si="0"/>
        <v>49260056.799999997</v>
      </c>
      <c r="E8" s="226">
        <f t="shared" si="0"/>
        <v>49260056.799999997</v>
      </c>
      <c r="F8" s="226">
        <f t="shared" si="0"/>
        <v>-13131710.200000003</v>
      </c>
      <c r="G8" s="226">
        <f t="shared" si="0"/>
        <v>-1504</v>
      </c>
      <c r="H8" s="103"/>
      <c r="I8" s="104"/>
    </row>
    <row r="9" spans="1:10" s="27" customFormat="1" ht="114.75" customHeight="1">
      <c r="A9" s="42">
        <v>1000</v>
      </c>
      <c r="B9" s="227">
        <v>33160333</v>
      </c>
      <c r="C9" s="227">
        <v>27766999.809999999</v>
      </c>
      <c r="D9" s="227">
        <v>27766999.809999999</v>
      </c>
      <c r="E9" s="227">
        <v>27766999.809999999</v>
      </c>
      <c r="F9" s="227">
        <f>+C9-B9</f>
        <v>-5393333.1900000013</v>
      </c>
      <c r="G9" s="227">
        <f>+D9-C9</f>
        <v>0</v>
      </c>
      <c r="H9" s="228" t="s">
        <v>223</v>
      </c>
      <c r="I9" s="229" t="s">
        <v>311</v>
      </c>
    </row>
    <row r="10" spans="1:10" s="27" customFormat="1" ht="42" customHeight="1">
      <c r="A10" s="7"/>
      <c r="B10" s="230"/>
      <c r="C10" s="230"/>
      <c r="D10" s="230"/>
      <c r="E10" s="230"/>
      <c r="F10" s="230"/>
      <c r="G10" s="230"/>
      <c r="H10" s="231" t="s">
        <v>224</v>
      </c>
      <c r="I10" s="232" t="s">
        <v>225</v>
      </c>
    </row>
    <row r="11" spans="1:10" s="27" customFormat="1" ht="105" customHeight="1">
      <c r="A11" s="4">
        <v>2000</v>
      </c>
      <c r="B11" s="227">
        <v>1468954</v>
      </c>
      <c r="C11" s="227">
        <v>951680.64</v>
      </c>
      <c r="D11" s="227">
        <v>951680.64</v>
      </c>
      <c r="E11" s="227">
        <v>951680.64</v>
      </c>
      <c r="F11" s="227">
        <f>+C11-B11</f>
        <v>-517273.36</v>
      </c>
      <c r="G11" s="227">
        <f>+D11-C11</f>
        <v>0</v>
      </c>
      <c r="H11" s="228" t="s">
        <v>223</v>
      </c>
      <c r="I11" s="229" t="s">
        <v>226</v>
      </c>
    </row>
    <row r="12" spans="1:10" s="27" customFormat="1" ht="25.5" customHeight="1">
      <c r="A12" s="7"/>
      <c r="B12" s="230"/>
      <c r="C12" s="230"/>
      <c r="D12" s="230"/>
      <c r="E12" s="230"/>
      <c r="F12" s="230"/>
      <c r="G12" s="230"/>
      <c r="H12" s="231" t="s">
        <v>224</v>
      </c>
      <c r="I12" s="232" t="s">
        <v>225</v>
      </c>
    </row>
    <row r="13" spans="1:10" s="27" customFormat="1" ht="201.75" customHeight="1">
      <c r="A13" s="4">
        <v>3000</v>
      </c>
      <c r="B13" s="227">
        <v>23400344</v>
      </c>
      <c r="C13" s="227">
        <f>16177736.35+1504</f>
        <v>16179240.35</v>
      </c>
      <c r="D13" s="227">
        <f>16177736.35</f>
        <v>16177736.35</v>
      </c>
      <c r="E13" s="227">
        <v>16177736.35</v>
      </c>
      <c r="F13" s="227">
        <f>+C13-B13</f>
        <v>-7221103.6500000004</v>
      </c>
      <c r="G13" s="227">
        <f>+D13-C13</f>
        <v>-1504</v>
      </c>
      <c r="H13" s="228" t="s">
        <v>223</v>
      </c>
      <c r="I13" s="229" t="s">
        <v>227</v>
      </c>
    </row>
    <row r="14" spans="1:10" s="27" customFormat="1" ht="35.25" customHeight="1">
      <c r="A14" s="7"/>
      <c r="B14" s="230"/>
      <c r="C14" s="230"/>
      <c r="D14" s="230"/>
      <c r="E14" s="230"/>
      <c r="F14" s="230"/>
      <c r="G14" s="230"/>
      <c r="H14" s="231" t="s">
        <v>224</v>
      </c>
      <c r="I14" s="232" t="s">
        <v>312</v>
      </c>
    </row>
    <row r="15" spans="1:10" s="27" customFormat="1" ht="26.25" customHeight="1">
      <c r="A15" s="4">
        <v>4000</v>
      </c>
      <c r="B15" s="227">
        <v>4363640</v>
      </c>
      <c r="C15" s="227">
        <v>4363640</v>
      </c>
      <c r="D15" s="227">
        <v>4363640</v>
      </c>
      <c r="E15" s="227">
        <v>4363640</v>
      </c>
      <c r="F15" s="227">
        <f>+C15-B15</f>
        <v>0</v>
      </c>
      <c r="G15" s="227">
        <f>+D15-C15</f>
        <v>0</v>
      </c>
      <c r="H15" s="233" t="s">
        <v>223</v>
      </c>
      <c r="I15" s="234" t="s">
        <v>225</v>
      </c>
    </row>
    <row r="16" spans="1:10" s="27" customFormat="1" ht="15" customHeight="1">
      <c r="A16" s="7"/>
      <c r="B16" s="230"/>
      <c r="C16" s="230"/>
      <c r="D16" s="230"/>
      <c r="E16" s="230"/>
      <c r="F16" s="230"/>
      <c r="G16" s="230"/>
      <c r="H16" s="231" t="s">
        <v>224</v>
      </c>
      <c r="I16" s="235" t="s">
        <v>225</v>
      </c>
    </row>
    <row r="17" spans="1:9">
      <c r="A17" s="19"/>
    </row>
    <row r="18" spans="1:9">
      <c r="A18" s="10"/>
      <c r="G18" s="11"/>
      <c r="H18" s="11"/>
      <c r="I18" s="11"/>
    </row>
    <row r="19" spans="1:9">
      <c r="A19" s="12"/>
      <c r="G19" s="14"/>
      <c r="H19" s="14"/>
      <c r="I19" s="14"/>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53"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zoomScaleNormal="100" workbookViewId="0">
      <selection sqref="A1:I21"/>
    </sheetView>
  </sheetViews>
  <sheetFormatPr baseColWidth="10" defaultColWidth="11.42578125" defaultRowHeight="13.5"/>
  <cols>
    <col min="1" max="1" width="10.5703125" style="1" customWidth="1"/>
    <col min="2" max="5" width="14.85546875" style="1" customWidth="1"/>
    <col min="6" max="6" width="14" style="1" bestFit="1" customWidth="1"/>
    <col min="7" max="7" width="11" style="1" customWidth="1"/>
    <col min="8" max="8" width="6.5703125" style="1" customWidth="1"/>
    <col min="9" max="9" width="65.85546875" style="1" customWidth="1"/>
    <col min="10" max="16384" width="11.42578125" style="1"/>
  </cols>
  <sheetData>
    <row r="1" spans="1:10" ht="35.1" customHeight="1">
      <c r="A1" s="331" t="s">
        <v>69</v>
      </c>
      <c r="B1" s="332"/>
      <c r="C1" s="332"/>
      <c r="D1" s="332"/>
      <c r="E1" s="332"/>
      <c r="F1" s="332"/>
      <c r="G1" s="332"/>
      <c r="H1" s="332"/>
      <c r="I1" s="333"/>
    </row>
    <row r="2" spans="1:10" ht="6.75" customHeight="1"/>
    <row r="3" spans="1:10" ht="17.25" customHeight="1">
      <c r="A3" s="334" t="s">
        <v>221</v>
      </c>
      <c r="B3" s="335"/>
      <c r="C3" s="335"/>
      <c r="D3" s="335"/>
      <c r="E3" s="335"/>
      <c r="F3" s="335"/>
      <c r="G3" s="335"/>
      <c r="H3" s="335"/>
      <c r="I3" s="336"/>
    </row>
    <row r="4" spans="1:10" ht="17.25" customHeight="1">
      <c r="A4" s="334" t="s">
        <v>215</v>
      </c>
      <c r="B4" s="335"/>
      <c r="C4" s="335"/>
      <c r="D4" s="335"/>
      <c r="E4" s="335"/>
      <c r="F4" s="335"/>
      <c r="G4" s="335"/>
      <c r="H4" s="335"/>
      <c r="I4" s="336"/>
    </row>
    <row r="5" spans="1:10" ht="29.1" customHeight="1">
      <c r="A5" s="329" t="s">
        <v>142</v>
      </c>
      <c r="B5" s="341" t="s">
        <v>91</v>
      </c>
      <c r="C5" s="342"/>
      <c r="D5" s="342"/>
      <c r="E5" s="343"/>
      <c r="F5" s="108" t="s">
        <v>82</v>
      </c>
      <c r="G5" s="108"/>
      <c r="H5" s="337" t="s">
        <v>134</v>
      </c>
      <c r="I5" s="338"/>
      <c r="J5" s="2"/>
    </row>
    <row r="6" spans="1:10" ht="31.35" customHeight="1">
      <c r="A6" s="330"/>
      <c r="B6" s="109" t="s">
        <v>133</v>
      </c>
      <c r="C6" s="109" t="s">
        <v>37</v>
      </c>
      <c r="D6" s="109" t="s">
        <v>38</v>
      </c>
      <c r="E6" s="109" t="s">
        <v>96</v>
      </c>
      <c r="F6" s="110" t="s">
        <v>97</v>
      </c>
      <c r="G6" s="110" t="s">
        <v>98</v>
      </c>
      <c r="H6" s="339" t="s">
        <v>68</v>
      </c>
      <c r="I6" s="340"/>
      <c r="J6" s="3"/>
    </row>
    <row r="7" spans="1:10" s="27" customFormat="1" ht="54.75" customHeight="1">
      <c r="A7" s="9" t="s">
        <v>94</v>
      </c>
      <c r="B7" s="236">
        <f>+B15</f>
        <v>1133000</v>
      </c>
      <c r="C7" s="236">
        <f t="shared" ref="C7:G7" si="0">+C15</f>
        <v>0</v>
      </c>
      <c r="D7" s="236">
        <f t="shared" si="0"/>
        <v>0</v>
      </c>
      <c r="E7" s="236">
        <f t="shared" si="0"/>
        <v>0</v>
      </c>
      <c r="F7" s="227">
        <f t="shared" si="0"/>
        <v>-1133000</v>
      </c>
      <c r="G7" s="236">
        <f t="shared" si="0"/>
        <v>0</v>
      </c>
      <c r="H7" s="105"/>
      <c r="I7" s="61"/>
    </row>
    <row r="8" spans="1:10" s="27" customFormat="1" ht="17.25" customHeight="1">
      <c r="A8" s="106">
        <v>1000</v>
      </c>
      <c r="B8" s="5"/>
      <c r="C8" s="5"/>
      <c r="D8" s="5"/>
      <c r="E8" s="5"/>
      <c r="F8" s="238"/>
      <c r="G8" s="5"/>
      <c r="H8" s="240"/>
      <c r="I8" s="239"/>
    </row>
    <row r="9" spans="1:10" s="27" customFormat="1" ht="11.25">
      <c r="A9" s="107"/>
      <c r="B9" s="8"/>
      <c r="C9" s="8"/>
      <c r="D9" s="8"/>
      <c r="E9" s="8"/>
      <c r="F9" s="63"/>
      <c r="G9" s="8"/>
      <c r="H9" s="64"/>
      <c r="I9" s="65"/>
    </row>
    <row r="10" spans="1:10" s="27" customFormat="1" ht="19.5" customHeight="1">
      <c r="A10" s="106">
        <v>2000</v>
      </c>
      <c r="B10" s="5"/>
      <c r="C10" s="5"/>
      <c r="D10" s="5"/>
      <c r="E10" s="5"/>
      <c r="F10" s="6"/>
      <c r="G10" s="5"/>
      <c r="H10" s="62"/>
      <c r="I10" s="60"/>
    </row>
    <row r="11" spans="1:10" s="27" customFormat="1" ht="11.25">
      <c r="A11" s="107"/>
      <c r="B11" s="8"/>
      <c r="C11" s="8"/>
      <c r="D11" s="8"/>
      <c r="E11" s="8"/>
      <c r="F11" s="63"/>
      <c r="G11" s="8"/>
      <c r="H11" s="64"/>
      <c r="I11" s="65"/>
    </row>
    <row r="12" spans="1:10" s="27" customFormat="1" ht="11.25">
      <c r="A12" s="106">
        <v>3000</v>
      </c>
      <c r="B12" s="5"/>
      <c r="C12" s="5"/>
      <c r="D12" s="5"/>
      <c r="E12" s="5"/>
      <c r="F12" s="6"/>
      <c r="G12" s="5"/>
      <c r="H12" s="62"/>
      <c r="I12" s="60"/>
    </row>
    <row r="13" spans="1:10" s="27" customFormat="1" ht="11.25">
      <c r="A13" s="106"/>
      <c r="B13" s="5"/>
      <c r="C13" s="5"/>
      <c r="D13" s="5"/>
      <c r="E13" s="5"/>
      <c r="F13" s="6"/>
      <c r="G13" s="5"/>
      <c r="H13" s="62"/>
      <c r="I13" s="60"/>
    </row>
    <row r="14" spans="1:10" s="27" customFormat="1" ht="11.25">
      <c r="A14" s="107"/>
      <c r="B14" s="8"/>
      <c r="C14" s="8"/>
      <c r="D14" s="8"/>
      <c r="E14" s="8"/>
      <c r="F14" s="63"/>
      <c r="G14" s="8"/>
      <c r="H14" s="64"/>
      <c r="I14" s="65"/>
    </row>
    <row r="15" spans="1:10" s="27" customFormat="1" ht="75" customHeight="1">
      <c r="A15" s="42">
        <v>5000</v>
      </c>
      <c r="B15" s="227">
        <v>1133000</v>
      </c>
      <c r="C15" s="227">
        <v>0</v>
      </c>
      <c r="D15" s="227">
        <v>0</v>
      </c>
      <c r="E15" s="227">
        <v>0</v>
      </c>
      <c r="F15" s="227">
        <f>+C15-B15</f>
        <v>-1133000</v>
      </c>
      <c r="G15" s="227">
        <f>+D15-C15</f>
        <v>0</v>
      </c>
      <c r="H15" s="228" t="s">
        <v>223</v>
      </c>
      <c r="I15" s="229" t="s">
        <v>310</v>
      </c>
    </row>
    <row r="16" spans="1:10" s="27" customFormat="1" ht="24" customHeight="1">
      <c r="A16" s="7"/>
      <c r="B16" s="230"/>
      <c r="C16" s="230"/>
      <c r="D16" s="230"/>
      <c r="E16" s="230"/>
      <c r="F16" s="230"/>
      <c r="G16" s="230"/>
      <c r="H16" s="231" t="s">
        <v>224</v>
      </c>
      <c r="I16" s="232" t="s">
        <v>225</v>
      </c>
    </row>
    <row r="17" spans="1:9" s="27" customFormat="1" ht="24.75" customHeight="1">
      <c r="A17" s="4">
        <v>6000</v>
      </c>
      <c r="B17" s="5"/>
      <c r="C17" s="5"/>
      <c r="D17" s="5"/>
      <c r="E17" s="5"/>
      <c r="F17" s="6"/>
      <c r="G17" s="5"/>
      <c r="H17" s="62"/>
      <c r="I17" s="60"/>
    </row>
    <row r="18" spans="1:9" s="27" customFormat="1" ht="15" customHeight="1">
      <c r="A18" s="7"/>
      <c r="B18" s="8"/>
      <c r="C18" s="8"/>
      <c r="D18" s="8"/>
      <c r="E18" s="8"/>
      <c r="F18" s="63"/>
      <c r="G18" s="8"/>
      <c r="H18" s="64"/>
      <c r="I18" s="65"/>
    </row>
    <row r="19" spans="1:9" s="27" customFormat="1" ht="22.5" customHeight="1">
      <c r="A19" s="4">
        <v>7000</v>
      </c>
      <c r="B19" s="5"/>
      <c r="C19" s="5"/>
      <c r="D19" s="5"/>
      <c r="E19" s="5"/>
      <c r="F19" s="6"/>
      <c r="G19" s="5"/>
      <c r="H19" s="62"/>
      <c r="I19" s="60"/>
    </row>
    <row r="20" spans="1:9" s="27" customFormat="1" ht="15" customHeight="1">
      <c r="A20" s="7"/>
      <c r="B20" s="8"/>
      <c r="C20" s="8"/>
      <c r="D20" s="8"/>
      <c r="E20" s="8"/>
      <c r="F20" s="63"/>
      <c r="G20" s="8"/>
      <c r="H20" s="64"/>
      <c r="I20" s="65"/>
    </row>
    <row r="21" spans="1:9" s="27" customFormat="1" ht="43.5" customHeight="1">
      <c r="A21" s="178" t="s">
        <v>99</v>
      </c>
      <c r="B21" s="237">
        <f>'ECG-1'!B8+'ECG-1 (2)'!B7</f>
        <v>63526271</v>
      </c>
      <c r="C21" s="237">
        <f>'ECG-1'!C8+'ECG-1 (2)'!C7</f>
        <v>49261560.799999997</v>
      </c>
      <c r="D21" s="237">
        <f>'ECG-1'!D8+'ECG-1 (2)'!D7</f>
        <v>49260056.799999997</v>
      </c>
      <c r="E21" s="237">
        <f>'ECG-1'!E8+'ECG-1 (2)'!E7</f>
        <v>49260056.799999997</v>
      </c>
      <c r="F21" s="237">
        <f>'ECG-1'!F8+'ECG-1 (2)'!F7</f>
        <v>-14264710.200000003</v>
      </c>
      <c r="G21" s="237">
        <f>'ECG-1'!G8+'ECG-1 (2)'!G7</f>
        <v>-1504</v>
      </c>
      <c r="H21" s="46"/>
      <c r="I21" s="61"/>
    </row>
    <row r="22" spans="1:9">
      <c r="A22" s="19"/>
    </row>
    <row r="23" spans="1:9">
      <c r="A23" s="10"/>
      <c r="G23" s="11"/>
      <c r="H23" s="11"/>
      <c r="I23" s="11"/>
    </row>
    <row r="24" spans="1:9">
      <c r="A24" s="12"/>
      <c r="G24" s="14"/>
      <c r="H24" s="14"/>
      <c r="I24" s="14"/>
    </row>
  </sheetData>
  <mergeCells count="7">
    <mergeCell ref="A1:I1"/>
    <mergeCell ref="A3:I3"/>
    <mergeCell ref="A4:I4"/>
    <mergeCell ref="A5:A6"/>
    <mergeCell ref="B5:E5"/>
    <mergeCell ref="H5:I5"/>
    <mergeCell ref="H6:I6"/>
  </mergeCells>
  <printOptions horizontalCentered="1"/>
  <pageMargins left="0.19685039370078741" right="0.19685039370078741"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showGridLines="0" zoomScale="115" zoomScaleNormal="115" zoomScaleSheetLayoutView="115" workbookViewId="0">
      <selection activeCell="N32" sqref="N32"/>
    </sheetView>
  </sheetViews>
  <sheetFormatPr baseColWidth="10" defaultColWidth="11.42578125" defaultRowHeight="13.5"/>
  <cols>
    <col min="1" max="1" width="3.85546875" style="1" customWidth="1"/>
    <col min="2" max="3" width="3.140625" style="1" customWidth="1"/>
    <col min="4" max="5" width="4" style="1" customWidth="1"/>
    <col min="6" max="6" width="3.140625" style="1" customWidth="1"/>
    <col min="7" max="7" width="49.28515625" style="1" customWidth="1"/>
    <col min="8" max="8" width="10.42578125" style="1" customWidth="1"/>
    <col min="9" max="10" width="13.85546875" style="1" customWidth="1"/>
    <col min="11" max="11" width="6.85546875" style="1" customWidth="1"/>
    <col min="12" max="12" width="15" style="1" bestFit="1" customWidth="1"/>
    <col min="13" max="15" width="13.85546875" style="1" customWidth="1"/>
    <col min="16" max="16" width="9.140625" style="1" customWidth="1"/>
    <col min="17" max="17" width="6.85546875" style="1" customWidth="1"/>
    <col min="18" max="16384" width="11.42578125" style="1"/>
  </cols>
  <sheetData>
    <row r="1" spans="1:17" ht="35.1" customHeight="1">
      <c r="A1" s="331" t="s">
        <v>80</v>
      </c>
      <c r="B1" s="332"/>
      <c r="C1" s="332"/>
      <c r="D1" s="332"/>
      <c r="E1" s="332"/>
      <c r="F1" s="332"/>
      <c r="G1" s="332"/>
      <c r="H1" s="332"/>
      <c r="I1" s="332"/>
      <c r="J1" s="332"/>
      <c r="K1" s="332"/>
      <c r="L1" s="332"/>
      <c r="M1" s="332"/>
      <c r="N1" s="332"/>
      <c r="O1" s="332"/>
      <c r="P1" s="332"/>
      <c r="Q1" s="333"/>
    </row>
    <row r="2" spans="1:17" ht="6" customHeight="1">
      <c r="Q2" s="67"/>
    </row>
    <row r="3" spans="1:17" ht="20.100000000000001" customHeight="1">
      <c r="A3" s="334" t="s">
        <v>221</v>
      </c>
      <c r="B3" s="335"/>
      <c r="C3" s="335"/>
      <c r="D3" s="335"/>
      <c r="E3" s="335"/>
      <c r="F3" s="335"/>
      <c r="G3" s="335"/>
      <c r="H3" s="335"/>
      <c r="I3" s="335"/>
      <c r="J3" s="335"/>
      <c r="K3" s="335"/>
      <c r="L3" s="335"/>
      <c r="M3" s="335"/>
      <c r="N3" s="335"/>
      <c r="O3" s="335"/>
      <c r="P3" s="335"/>
      <c r="Q3" s="336"/>
    </row>
    <row r="4" spans="1:17" ht="20.100000000000001" customHeight="1">
      <c r="A4" s="334" t="s">
        <v>215</v>
      </c>
      <c r="B4" s="335"/>
      <c r="C4" s="335"/>
      <c r="D4" s="335"/>
      <c r="E4" s="335"/>
      <c r="F4" s="335"/>
      <c r="G4" s="335"/>
      <c r="H4" s="335"/>
      <c r="I4" s="335"/>
      <c r="J4" s="335"/>
      <c r="K4" s="335"/>
      <c r="L4" s="335"/>
      <c r="M4" s="335"/>
      <c r="N4" s="335"/>
      <c r="O4" s="335"/>
      <c r="P4" s="335"/>
      <c r="Q4" s="336"/>
    </row>
    <row r="5" spans="1:17" ht="15" customHeight="1">
      <c r="A5" s="329" t="s">
        <v>79</v>
      </c>
      <c r="B5" s="329" t="s">
        <v>36</v>
      </c>
      <c r="C5" s="329" t="s">
        <v>34</v>
      </c>
      <c r="D5" s="329" t="s">
        <v>35</v>
      </c>
      <c r="E5" s="329" t="s">
        <v>12</v>
      </c>
      <c r="F5" s="329" t="s">
        <v>67</v>
      </c>
      <c r="G5" s="329" t="s">
        <v>13</v>
      </c>
      <c r="H5" s="329" t="s">
        <v>25</v>
      </c>
      <c r="I5" s="111" t="s">
        <v>15</v>
      </c>
      <c r="J5" s="111"/>
      <c r="K5" s="111"/>
      <c r="L5" s="111"/>
      <c r="M5" s="111"/>
      <c r="N5" s="111"/>
      <c r="O5" s="111"/>
      <c r="P5" s="111"/>
      <c r="Q5" s="112"/>
    </row>
    <row r="6" spans="1:17" ht="15" customHeight="1">
      <c r="A6" s="344"/>
      <c r="B6" s="344"/>
      <c r="C6" s="344"/>
      <c r="D6" s="344"/>
      <c r="E6" s="344"/>
      <c r="F6" s="344"/>
      <c r="G6" s="344"/>
      <c r="H6" s="344"/>
      <c r="I6" s="113" t="s">
        <v>14</v>
      </c>
      <c r="J6" s="112"/>
      <c r="K6" s="329" t="s">
        <v>139</v>
      </c>
      <c r="L6" s="346" t="s">
        <v>90</v>
      </c>
      <c r="M6" s="347"/>
      <c r="N6" s="347"/>
      <c r="O6" s="347"/>
      <c r="P6" s="348" t="s">
        <v>120</v>
      </c>
      <c r="Q6" s="348" t="s">
        <v>103</v>
      </c>
    </row>
    <row r="7" spans="1:17" ht="39" customHeight="1">
      <c r="A7" s="345"/>
      <c r="B7" s="345"/>
      <c r="C7" s="345"/>
      <c r="D7" s="345"/>
      <c r="E7" s="345"/>
      <c r="F7" s="345"/>
      <c r="G7" s="345"/>
      <c r="H7" s="345"/>
      <c r="I7" s="110" t="s">
        <v>133</v>
      </c>
      <c r="J7" s="110" t="s">
        <v>26</v>
      </c>
      <c r="K7" s="330"/>
      <c r="L7" s="110" t="s">
        <v>135</v>
      </c>
      <c r="M7" s="110" t="s">
        <v>100</v>
      </c>
      <c r="N7" s="110" t="s">
        <v>101</v>
      </c>
      <c r="O7" s="110" t="s">
        <v>102</v>
      </c>
      <c r="P7" s="349"/>
      <c r="Q7" s="349"/>
    </row>
    <row r="8" spans="1:17" s="27" customFormat="1" ht="25.5" customHeight="1">
      <c r="A8" s="241">
        <v>1</v>
      </c>
      <c r="B8" s="242"/>
      <c r="C8" s="242"/>
      <c r="D8" s="243"/>
      <c r="E8" s="243"/>
      <c r="F8" s="244"/>
      <c r="G8" s="245" t="s">
        <v>228</v>
      </c>
      <c r="H8" s="246"/>
      <c r="I8" s="247"/>
      <c r="J8" s="247"/>
      <c r="K8" s="248"/>
      <c r="L8" s="249">
        <f>+L9</f>
        <v>80000</v>
      </c>
      <c r="M8" s="249">
        <f>+M9</f>
        <v>57000</v>
      </c>
      <c r="N8" s="249">
        <f>+N9</f>
        <v>57000</v>
      </c>
      <c r="O8" s="249">
        <f>+O9</f>
        <v>57000</v>
      </c>
      <c r="P8" s="250"/>
      <c r="Q8" s="250"/>
    </row>
    <row r="9" spans="1:17" s="27" customFormat="1" ht="15" customHeight="1">
      <c r="A9" s="251"/>
      <c r="B9" s="241">
        <v>1</v>
      </c>
      <c r="C9" s="241"/>
      <c r="D9" s="241"/>
      <c r="E9" s="241"/>
      <c r="F9" s="244"/>
      <c r="G9" s="252" t="s">
        <v>229</v>
      </c>
      <c r="H9" s="246"/>
      <c r="I9" s="253"/>
      <c r="J9" s="253"/>
      <c r="K9" s="253"/>
      <c r="L9" s="254">
        <f t="shared" ref="L9:O11" si="0">+L10</f>
        <v>80000</v>
      </c>
      <c r="M9" s="254">
        <f t="shared" si="0"/>
        <v>57000</v>
      </c>
      <c r="N9" s="254">
        <f t="shared" si="0"/>
        <v>57000</v>
      </c>
      <c r="O9" s="254">
        <f t="shared" si="0"/>
        <v>57000</v>
      </c>
      <c r="P9" s="255"/>
      <c r="Q9" s="256"/>
    </row>
    <row r="10" spans="1:17" s="27" customFormat="1" ht="15" customHeight="1">
      <c r="A10" s="251"/>
      <c r="B10" s="241"/>
      <c r="C10" s="241">
        <v>2</v>
      </c>
      <c r="D10" s="241"/>
      <c r="E10" s="241"/>
      <c r="F10" s="244"/>
      <c r="G10" s="252" t="s">
        <v>230</v>
      </c>
      <c r="H10" s="246"/>
      <c r="I10" s="253"/>
      <c r="J10" s="253"/>
      <c r="K10" s="253"/>
      <c r="L10" s="254">
        <f t="shared" si="0"/>
        <v>80000</v>
      </c>
      <c r="M10" s="254">
        <f t="shared" si="0"/>
        <v>57000</v>
      </c>
      <c r="N10" s="254">
        <f t="shared" si="0"/>
        <v>57000</v>
      </c>
      <c r="O10" s="254">
        <f t="shared" si="0"/>
        <v>57000</v>
      </c>
      <c r="P10" s="256"/>
      <c r="Q10" s="256"/>
    </row>
    <row r="11" spans="1:17" s="27" customFormat="1" ht="18" customHeight="1">
      <c r="A11" s="251"/>
      <c r="B11" s="241"/>
      <c r="C11" s="241"/>
      <c r="D11" s="241">
        <v>4</v>
      </c>
      <c r="E11" s="241"/>
      <c r="F11" s="244"/>
      <c r="G11" s="252" t="s">
        <v>231</v>
      </c>
      <c r="H11" s="244"/>
      <c r="I11" s="253"/>
      <c r="J11" s="253"/>
      <c r="K11" s="253"/>
      <c r="L11" s="254">
        <f t="shared" si="0"/>
        <v>80000</v>
      </c>
      <c r="M11" s="254">
        <f t="shared" si="0"/>
        <v>57000</v>
      </c>
      <c r="N11" s="254">
        <f t="shared" si="0"/>
        <v>57000</v>
      </c>
      <c r="O11" s="254">
        <f t="shared" si="0"/>
        <v>57000</v>
      </c>
      <c r="P11" s="255"/>
      <c r="Q11" s="256"/>
    </row>
    <row r="12" spans="1:17" s="27" customFormat="1" ht="31.5" customHeight="1">
      <c r="A12" s="251"/>
      <c r="B12" s="241"/>
      <c r="C12" s="241"/>
      <c r="D12" s="241"/>
      <c r="E12" s="257">
        <v>306</v>
      </c>
      <c r="F12" s="257"/>
      <c r="G12" s="245" t="s">
        <v>232</v>
      </c>
      <c r="H12" s="244" t="s">
        <v>233</v>
      </c>
      <c r="I12" s="258">
        <v>0</v>
      </c>
      <c r="J12" s="258">
        <v>0</v>
      </c>
      <c r="K12" s="259">
        <v>0</v>
      </c>
      <c r="L12" s="254">
        <v>80000</v>
      </c>
      <c r="M12" s="254">
        <v>57000</v>
      </c>
      <c r="N12" s="254">
        <v>57000</v>
      </c>
      <c r="O12" s="254">
        <v>57000</v>
      </c>
      <c r="P12" s="260">
        <f>M12/L12*100</f>
        <v>71.25</v>
      </c>
      <c r="Q12" s="260">
        <f>K12/P12*100</f>
        <v>0</v>
      </c>
    </row>
    <row r="13" spans="1:17" s="27" customFormat="1" ht="15" customHeight="1">
      <c r="A13" s="251"/>
      <c r="B13" s="241"/>
      <c r="C13" s="241"/>
      <c r="D13" s="241"/>
      <c r="E13" s="241"/>
      <c r="F13" s="244"/>
      <c r="G13" s="252"/>
      <c r="H13" s="244"/>
      <c r="I13" s="259"/>
      <c r="J13" s="259"/>
      <c r="K13" s="259"/>
      <c r="L13" s="261"/>
      <c r="M13" s="261"/>
      <c r="N13" s="261"/>
      <c r="O13" s="261"/>
      <c r="P13" s="262"/>
      <c r="Q13" s="262"/>
    </row>
    <row r="14" spans="1:17" s="27" customFormat="1" ht="33.75" customHeight="1">
      <c r="A14" s="241">
        <v>2</v>
      </c>
      <c r="B14" s="241"/>
      <c r="C14" s="241"/>
      <c r="D14" s="241"/>
      <c r="E14" s="241"/>
      <c r="F14" s="244"/>
      <c r="G14" s="245" t="s">
        <v>234</v>
      </c>
      <c r="H14" s="246"/>
      <c r="I14" s="263"/>
      <c r="J14" s="263"/>
      <c r="K14" s="264"/>
      <c r="L14" s="249">
        <f>+L15</f>
        <v>62000</v>
      </c>
      <c r="M14" s="249">
        <f>+M15</f>
        <v>888</v>
      </c>
      <c r="N14" s="249">
        <f>+N15</f>
        <v>888</v>
      </c>
      <c r="O14" s="249">
        <f>+O15</f>
        <v>888</v>
      </c>
      <c r="P14" s="262"/>
      <c r="Q14" s="262"/>
    </row>
    <row r="15" spans="1:17" s="27" customFormat="1" ht="15" customHeight="1">
      <c r="A15" s="251"/>
      <c r="B15" s="241">
        <v>1</v>
      </c>
      <c r="C15" s="241"/>
      <c r="D15" s="241"/>
      <c r="E15" s="241"/>
      <c r="F15" s="244"/>
      <c r="G15" s="252" t="s">
        <v>229</v>
      </c>
      <c r="H15" s="246"/>
      <c r="I15" s="259"/>
      <c r="J15" s="259"/>
      <c r="K15" s="259"/>
      <c r="L15" s="254">
        <f t="shared" ref="L15:O17" si="1">+L16</f>
        <v>62000</v>
      </c>
      <c r="M15" s="254">
        <f t="shared" si="1"/>
        <v>888</v>
      </c>
      <c r="N15" s="254">
        <f t="shared" si="1"/>
        <v>888</v>
      </c>
      <c r="O15" s="254">
        <f t="shared" si="1"/>
        <v>888</v>
      </c>
      <c r="P15" s="265"/>
      <c r="Q15" s="260"/>
    </row>
    <row r="16" spans="1:17" s="27" customFormat="1" ht="15" customHeight="1">
      <c r="A16" s="251"/>
      <c r="B16" s="241"/>
      <c r="C16" s="241">
        <v>7</v>
      </c>
      <c r="D16" s="241"/>
      <c r="E16" s="241"/>
      <c r="F16" s="244"/>
      <c r="G16" s="252" t="s">
        <v>235</v>
      </c>
      <c r="H16" s="246"/>
      <c r="I16" s="259"/>
      <c r="J16" s="259"/>
      <c r="K16" s="259"/>
      <c r="L16" s="254">
        <f t="shared" si="1"/>
        <v>62000</v>
      </c>
      <c r="M16" s="254">
        <f t="shared" si="1"/>
        <v>888</v>
      </c>
      <c r="N16" s="254">
        <f t="shared" si="1"/>
        <v>888</v>
      </c>
      <c r="O16" s="254">
        <f t="shared" si="1"/>
        <v>888</v>
      </c>
      <c r="P16" s="265"/>
      <c r="Q16" s="260"/>
    </row>
    <row r="17" spans="1:20" s="27" customFormat="1" ht="15" customHeight="1">
      <c r="A17" s="251"/>
      <c r="B17" s="241"/>
      <c r="C17" s="241"/>
      <c r="D17" s="241">
        <v>2</v>
      </c>
      <c r="E17" s="241"/>
      <c r="F17" s="244"/>
      <c r="G17" s="252" t="s">
        <v>236</v>
      </c>
      <c r="H17" s="244"/>
      <c r="I17" s="259"/>
      <c r="J17" s="259"/>
      <c r="K17" s="259"/>
      <c r="L17" s="254">
        <f t="shared" si="1"/>
        <v>62000</v>
      </c>
      <c r="M17" s="254">
        <f t="shared" si="1"/>
        <v>888</v>
      </c>
      <c r="N17" s="254">
        <f t="shared" si="1"/>
        <v>888</v>
      </c>
      <c r="O17" s="254">
        <f t="shared" si="1"/>
        <v>888</v>
      </c>
      <c r="P17" s="265"/>
      <c r="Q17" s="260"/>
    </row>
    <row r="18" spans="1:20" s="27" customFormat="1" ht="25.5" customHeight="1">
      <c r="A18" s="251"/>
      <c r="B18" s="241"/>
      <c r="C18" s="241"/>
      <c r="D18" s="241"/>
      <c r="E18" s="257">
        <v>301</v>
      </c>
      <c r="F18" s="257"/>
      <c r="G18" s="245" t="s">
        <v>237</v>
      </c>
      <c r="H18" s="244" t="s">
        <v>238</v>
      </c>
      <c r="I18" s="258">
        <v>0</v>
      </c>
      <c r="J18" s="258">
        <v>0</v>
      </c>
      <c r="K18" s="259">
        <v>0</v>
      </c>
      <c r="L18" s="254">
        <v>62000</v>
      </c>
      <c r="M18" s="254">
        <v>888</v>
      </c>
      <c r="N18" s="254">
        <v>888</v>
      </c>
      <c r="O18" s="254">
        <v>888</v>
      </c>
      <c r="P18" s="260">
        <f>M18/L18*100</f>
        <v>1.4322580645161291</v>
      </c>
      <c r="Q18" s="260">
        <f>K18/P18*100</f>
        <v>0</v>
      </c>
    </row>
    <row r="19" spans="1:20" s="27" customFormat="1" ht="15" customHeight="1">
      <c r="A19" s="251"/>
      <c r="B19" s="241"/>
      <c r="C19" s="241"/>
      <c r="D19" s="241"/>
      <c r="E19" s="241"/>
      <c r="F19" s="255"/>
      <c r="G19" s="255"/>
      <c r="H19" s="255"/>
      <c r="I19" s="264"/>
      <c r="J19" s="264"/>
      <c r="K19" s="264"/>
      <c r="L19" s="266"/>
      <c r="M19" s="266"/>
      <c r="N19" s="266"/>
      <c r="O19" s="266"/>
      <c r="P19" s="265"/>
      <c r="Q19" s="260"/>
    </row>
    <row r="20" spans="1:20" s="27" customFormat="1" ht="24.75" customHeight="1">
      <c r="A20" s="267">
        <v>5</v>
      </c>
      <c r="B20" s="241"/>
      <c r="C20" s="241"/>
      <c r="D20" s="241"/>
      <c r="E20" s="241"/>
      <c r="F20" s="268"/>
      <c r="G20" s="245" t="s">
        <v>239</v>
      </c>
      <c r="H20" s="255"/>
      <c r="I20" s="264"/>
      <c r="J20" s="264"/>
      <c r="K20" s="264"/>
      <c r="L20" s="249">
        <f>+L22+L26</f>
        <v>63384271</v>
      </c>
      <c r="M20" s="249">
        <f>+M22+M26</f>
        <v>49203672.799999997</v>
      </c>
      <c r="N20" s="249">
        <f>+N22+N26</f>
        <v>49202168.799999997</v>
      </c>
      <c r="O20" s="249">
        <f>+O22+O26</f>
        <v>49202168.799999997</v>
      </c>
      <c r="P20" s="265"/>
      <c r="Q20" s="260"/>
    </row>
    <row r="21" spans="1:20" s="27" customFormat="1" ht="15" customHeight="1">
      <c r="A21" s="267"/>
      <c r="B21" s="241"/>
      <c r="C21" s="241"/>
      <c r="D21" s="241"/>
      <c r="E21" s="241"/>
      <c r="F21" s="268"/>
      <c r="G21" s="245"/>
      <c r="H21" s="255"/>
      <c r="I21" s="264"/>
      <c r="J21" s="264"/>
      <c r="K21" s="264"/>
      <c r="L21" s="249"/>
      <c r="M21" s="249"/>
      <c r="N21" s="249"/>
      <c r="O21" s="249"/>
      <c r="P21" s="265"/>
      <c r="Q21" s="260"/>
    </row>
    <row r="22" spans="1:20" s="27" customFormat="1" ht="15" customHeight="1">
      <c r="A22" s="251"/>
      <c r="B22" s="241">
        <v>1</v>
      </c>
      <c r="C22" s="241"/>
      <c r="D22" s="241"/>
      <c r="E22" s="241"/>
      <c r="F22" s="244"/>
      <c r="G22" s="252" t="s">
        <v>229</v>
      </c>
      <c r="H22" s="246"/>
      <c r="I22" s="269"/>
      <c r="J22" s="269"/>
      <c r="K22" s="269"/>
      <c r="L22" s="270">
        <f>+L23</f>
        <v>15455527</v>
      </c>
      <c r="M22" s="270">
        <f>+M23</f>
        <v>12816411.859999999</v>
      </c>
      <c r="N22" s="270">
        <f>+N23</f>
        <v>12816411.859999999</v>
      </c>
      <c r="O22" s="270">
        <f>+O23</f>
        <v>12816411.859999999</v>
      </c>
      <c r="P22" s="265"/>
      <c r="Q22" s="260"/>
    </row>
    <row r="23" spans="1:20" s="27" customFormat="1" ht="15" customHeight="1">
      <c r="A23" s="251"/>
      <c r="B23" s="241"/>
      <c r="C23" s="241">
        <v>8</v>
      </c>
      <c r="D23" s="241"/>
      <c r="E23" s="241"/>
      <c r="F23" s="244"/>
      <c r="G23" s="252" t="s">
        <v>240</v>
      </c>
      <c r="H23" s="246"/>
      <c r="I23" s="269"/>
      <c r="J23" s="269"/>
      <c r="K23" s="269"/>
      <c r="L23" s="254">
        <f>+L25</f>
        <v>15455527</v>
      </c>
      <c r="M23" s="254">
        <f>+M25</f>
        <v>12816411.859999999</v>
      </c>
      <c r="N23" s="254">
        <f>+N25</f>
        <v>12816411.859999999</v>
      </c>
      <c r="O23" s="254">
        <f>+O25</f>
        <v>12816411.859999999</v>
      </c>
      <c r="P23" s="265"/>
      <c r="Q23" s="260"/>
    </row>
    <row r="24" spans="1:20" s="27" customFormat="1" ht="15" customHeight="1">
      <c r="A24" s="251"/>
      <c r="B24" s="241"/>
      <c r="C24" s="241"/>
      <c r="D24" s="241">
        <v>5</v>
      </c>
      <c r="E24" s="241"/>
      <c r="F24" s="244"/>
      <c r="G24" s="252" t="s">
        <v>241</v>
      </c>
      <c r="H24" s="244"/>
      <c r="I24" s="269"/>
      <c r="J24" s="269"/>
      <c r="K24" s="269"/>
      <c r="L24" s="254">
        <f>+L25</f>
        <v>15455527</v>
      </c>
      <c r="M24" s="254">
        <f>+M25</f>
        <v>12816411.859999999</v>
      </c>
      <c r="N24" s="254">
        <f>+N25</f>
        <v>12816411.859999999</v>
      </c>
      <c r="O24" s="254">
        <f>+O25</f>
        <v>12816411.859999999</v>
      </c>
      <c r="P24" s="265"/>
      <c r="Q24" s="260"/>
    </row>
    <row r="25" spans="1:20" s="27" customFormat="1" ht="18" customHeight="1">
      <c r="A25" s="251"/>
      <c r="B25" s="241"/>
      <c r="C25" s="241"/>
      <c r="D25" s="241"/>
      <c r="E25" s="257">
        <v>301</v>
      </c>
      <c r="F25" s="257"/>
      <c r="G25" s="245" t="s">
        <v>242</v>
      </c>
      <c r="H25" s="241" t="s">
        <v>243</v>
      </c>
      <c r="I25" s="271">
        <v>12428</v>
      </c>
      <c r="J25" s="271">
        <v>11903</v>
      </c>
      <c r="K25" s="325">
        <f>+J25/I25*100</f>
        <v>95.775667846797546</v>
      </c>
      <c r="L25" s="254">
        <v>15455527</v>
      </c>
      <c r="M25" s="254">
        <v>12816411.859999999</v>
      </c>
      <c r="N25" s="254">
        <v>12816411.859999999</v>
      </c>
      <c r="O25" s="254">
        <v>12816411.859999999</v>
      </c>
      <c r="P25" s="260">
        <f>M25/L25*100</f>
        <v>82.924457121390944</v>
      </c>
      <c r="Q25" s="260">
        <f>K25/P25*100</f>
        <v>115.49749153810444</v>
      </c>
    </row>
    <row r="26" spans="1:20" s="27" customFormat="1" ht="15" customHeight="1">
      <c r="A26" s="251"/>
      <c r="B26" s="241">
        <v>2</v>
      </c>
      <c r="C26" s="241"/>
      <c r="D26" s="241"/>
      <c r="E26" s="241"/>
      <c r="F26" s="255"/>
      <c r="G26" s="252" t="s">
        <v>244</v>
      </c>
      <c r="H26" s="255"/>
      <c r="I26" s="248"/>
      <c r="J26" s="248"/>
      <c r="K26" s="248"/>
      <c r="L26" s="270">
        <f t="shared" ref="L26:O28" si="2">+L27</f>
        <v>47928744</v>
      </c>
      <c r="M26" s="270">
        <f t="shared" si="2"/>
        <v>36387260.939999998</v>
      </c>
      <c r="N26" s="270">
        <f t="shared" si="2"/>
        <v>36385756.939999998</v>
      </c>
      <c r="O26" s="270">
        <f t="shared" si="2"/>
        <v>36385756.939999998</v>
      </c>
      <c r="P26" s="265"/>
      <c r="Q26" s="260"/>
    </row>
    <row r="27" spans="1:20" s="27" customFormat="1" ht="15" customHeight="1">
      <c r="A27" s="251"/>
      <c r="B27" s="241"/>
      <c r="C27" s="241">
        <v>2</v>
      </c>
      <c r="D27" s="241"/>
      <c r="E27" s="241"/>
      <c r="F27" s="255"/>
      <c r="G27" s="252" t="s">
        <v>245</v>
      </c>
      <c r="H27" s="255"/>
      <c r="I27" s="248"/>
      <c r="J27" s="248"/>
      <c r="K27" s="248"/>
      <c r="L27" s="254">
        <f>+L28</f>
        <v>47928744</v>
      </c>
      <c r="M27" s="254">
        <f t="shared" si="2"/>
        <v>36387260.939999998</v>
      </c>
      <c r="N27" s="254">
        <f t="shared" si="2"/>
        <v>36385756.939999998</v>
      </c>
      <c r="O27" s="254">
        <f t="shared" si="2"/>
        <v>36385756.939999998</v>
      </c>
      <c r="P27" s="265"/>
      <c r="Q27" s="260"/>
    </row>
    <row r="28" spans="1:20" s="27" customFormat="1" ht="15" customHeight="1">
      <c r="A28" s="251"/>
      <c r="B28" s="241"/>
      <c r="C28" s="241"/>
      <c r="D28" s="241">
        <v>7</v>
      </c>
      <c r="E28" s="241"/>
      <c r="F28" s="255"/>
      <c r="G28" s="252" t="s">
        <v>246</v>
      </c>
      <c r="H28" s="255"/>
      <c r="I28" s="248"/>
      <c r="J28" s="248"/>
      <c r="K28" s="248"/>
      <c r="L28" s="254">
        <f>+L29</f>
        <v>47928744</v>
      </c>
      <c r="M28" s="254">
        <f t="shared" si="2"/>
        <v>36387260.939999998</v>
      </c>
      <c r="N28" s="254">
        <f t="shared" si="2"/>
        <v>36385756.939999998</v>
      </c>
      <c r="O28" s="254">
        <f t="shared" si="2"/>
        <v>36385756.939999998</v>
      </c>
      <c r="P28" s="265"/>
      <c r="Q28" s="260"/>
    </row>
    <row r="29" spans="1:20" s="27" customFormat="1" ht="15" customHeight="1">
      <c r="A29" s="251"/>
      <c r="B29" s="241"/>
      <c r="C29" s="241"/>
      <c r="D29" s="241"/>
      <c r="E29" s="257">
        <v>326</v>
      </c>
      <c r="F29" s="272"/>
      <c r="G29" s="252" t="s">
        <v>247</v>
      </c>
      <c r="H29" s="273" t="s">
        <v>248</v>
      </c>
      <c r="I29" s="258">
        <f>+I30+I33+I37+I44</f>
        <v>855.40000000000009</v>
      </c>
      <c r="J29" s="258">
        <f>+J30+J33+J37+J44</f>
        <v>819</v>
      </c>
      <c r="K29" s="274">
        <f>+J29/I29*100</f>
        <v>95.744680851063819</v>
      </c>
      <c r="L29" s="254">
        <v>47928744</v>
      </c>
      <c r="M29" s="254">
        <f>36385756.94+1504</f>
        <v>36387260.939999998</v>
      </c>
      <c r="N29" s="254">
        <v>36385756.939999998</v>
      </c>
      <c r="O29" s="254">
        <v>36385756.939999998</v>
      </c>
      <c r="P29" s="260">
        <f>M29/L29*100</f>
        <v>75.91949611698567</v>
      </c>
      <c r="Q29" s="260">
        <f>K29/P29*100</f>
        <v>126.11343034143584</v>
      </c>
      <c r="R29" s="258">
        <f>+R30+R33+R37+R44</f>
        <v>747.69999999999993</v>
      </c>
      <c r="S29" s="258">
        <f>+S30+S33+S37+S44</f>
        <v>71.299999999999983</v>
      </c>
      <c r="T29" s="258">
        <f>+T30+T33+T37+T44</f>
        <v>819</v>
      </c>
    </row>
    <row r="30" spans="1:20" s="27" customFormat="1" ht="15" customHeight="1">
      <c r="A30" s="251"/>
      <c r="B30" s="241"/>
      <c r="C30" s="241"/>
      <c r="D30" s="241"/>
      <c r="E30" s="241"/>
      <c r="F30" s="255"/>
      <c r="G30" s="275" t="s">
        <v>249</v>
      </c>
      <c r="H30" s="255"/>
      <c r="I30" s="258">
        <f>+I31+I32</f>
        <v>12.5</v>
      </c>
      <c r="J30" s="258">
        <f>+J31+J32</f>
        <v>6.1</v>
      </c>
      <c r="K30" s="276"/>
      <c r="L30" s="277"/>
      <c r="M30" s="277"/>
      <c r="N30" s="277"/>
      <c r="O30" s="277"/>
      <c r="P30" s="265"/>
      <c r="Q30" s="260"/>
      <c r="R30" s="258">
        <f>+R31+R32</f>
        <v>6</v>
      </c>
      <c r="S30" s="258">
        <f>+S31+S32</f>
        <v>0.1</v>
      </c>
      <c r="T30" s="258">
        <f>+T31+T32</f>
        <v>6.1</v>
      </c>
    </row>
    <row r="31" spans="1:20" s="27" customFormat="1" ht="15" customHeight="1">
      <c r="A31" s="251"/>
      <c r="B31" s="241"/>
      <c r="C31" s="241"/>
      <c r="D31" s="241"/>
      <c r="E31" s="241"/>
      <c r="F31" s="255"/>
      <c r="G31" s="252" t="s">
        <v>250</v>
      </c>
      <c r="H31" s="255"/>
      <c r="I31" s="278">
        <v>10.9</v>
      </c>
      <c r="J31" s="534">
        <v>5.5</v>
      </c>
      <c r="K31" s="276"/>
      <c r="L31" s="277"/>
      <c r="M31" s="277"/>
      <c r="N31" s="277"/>
      <c r="O31" s="277"/>
      <c r="P31" s="255"/>
      <c r="Q31" s="256"/>
      <c r="R31" s="534">
        <v>5.4</v>
      </c>
      <c r="S31" s="534">
        <v>0.1</v>
      </c>
      <c r="T31" s="534">
        <f>+R31+S31</f>
        <v>5.5</v>
      </c>
    </row>
    <row r="32" spans="1:20" s="27" customFormat="1" ht="15" customHeight="1">
      <c r="A32" s="251"/>
      <c r="B32" s="241"/>
      <c r="C32" s="241"/>
      <c r="D32" s="241"/>
      <c r="E32" s="241"/>
      <c r="F32" s="255"/>
      <c r="G32" s="252" t="s">
        <v>251</v>
      </c>
      <c r="H32" s="255"/>
      <c r="I32" s="278">
        <v>1.6</v>
      </c>
      <c r="J32" s="534">
        <v>0.6</v>
      </c>
      <c r="K32" s="276"/>
      <c r="L32" s="277"/>
      <c r="M32" s="277"/>
      <c r="N32" s="277"/>
      <c r="O32" s="277"/>
      <c r="P32" s="255"/>
      <c r="Q32" s="256"/>
      <c r="R32" s="534">
        <v>0.6</v>
      </c>
      <c r="S32" s="534">
        <v>0</v>
      </c>
      <c r="T32" s="534">
        <f>+R32+S32</f>
        <v>0.6</v>
      </c>
    </row>
    <row r="33" spans="1:20" s="27" customFormat="1" ht="15" customHeight="1">
      <c r="A33" s="251"/>
      <c r="B33" s="241"/>
      <c r="C33" s="241"/>
      <c r="D33" s="241"/>
      <c r="E33" s="241"/>
      <c r="F33" s="255"/>
      <c r="G33" s="275" t="s">
        <v>252</v>
      </c>
      <c r="H33" s="255"/>
      <c r="I33" s="258">
        <f>SUM(I34:I36)</f>
        <v>842.5</v>
      </c>
      <c r="J33" s="258">
        <f>SUM(J34:J36)</f>
        <v>812.4</v>
      </c>
      <c r="K33" s="276"/>
      <c r="L33" s="277"/>
      <c r="M33" s="277"/>
      <c r="N33" s="277"/>
      <c r="O33" s="277"/>
      <c r="P33" s="255"/>
      <c r="Q33" s="256"/>
      <c r="R33" s="258">
        <f>SUM(R34:R36)</f>
        <v>741.19999999999993</v>
      </c>
      <c r="S33" s="258">
        <f>SUM(S34:S36)</f>
        <v>71.199999999999989</v>
      </c>
      <c r="T33" s="258">
        <f>SUM(T34:T36)</f>
        <v>812.4</v>
      </c>
    </row>
    <row r="34" spans="1:20" s="27" customFormat="1" ht="15" customHeight="1">
      <c r="A34" s="251"/>
      <c r="B34" s="255"/>
      <c r="C34" s="255"/>
      <c r="D34" s="255"/>
      <c r="E34" s="255"/>
      <c r="F34" s="255"/>
      <c r="G34" s="252" t="s">
        <v>253</v>
      </c>
      <c r="H34" s="255"/>
      <c r="I34" s="278">
        <v>11.1</v>
      </c>
      <c r="J34" s="278">
        <v>7.6</v>
      </c>
      <c r="K34" s="276"/>
      <c r="L34" s="277"/>
      <c r="M34" s="277"/>
      <c r="N34" s="277"/>
      <c r="O34" s="277"/>
      <c r="P34" s="255"/>
      <c r="Q34" s="256"/>
      <c r="R34" s="534">
        <v>7.1</v>
      </c>
      <c r="S34" s="534">
        <v>0.5</v>
      </c>
      <c r="T34" s="534">
        <f>+R34+S34</f>
        <v>7.6</v>
      </c>
    </row>
    <row r="35" spans="1:20" s="27" customFormat="1" ht="15" customHeight="1">
      <c r="A35" s="251"/>
      <c r="B35" s="255"/>
      <c r="C35" s="255"/>
      <c r="D35" s="255"/>
      <c r="E35" s="255"/>
      <c r="F35" s="255"/>
      <c r="G35" s="252" t="s">
        <v>254</v>
      </c>
      <c r="H35" s="255"/>
      <c r="I35" s="278">
        <v>3.7</v>
      </c>
      <c r="J35" s="278">
        <v>1.9000000000000001</v>
      </c>
      <c r="K35" s="276"/>
      <c r="L35" s="277"/>
      <c r="M35" s="277"/>
      <c r="N35" s="277"/>
      <c r="O35" s="277"/>
      <c r="P35" s="255"/>
      <c r="Q35" s="256"/>
      <c r="R35" s="534">
        <v>1.8</v>
      </c>
      <c r="S35" s="534">
        <v>0.1</v>
      </c>
      <c r="T35" s="534">
        <f t="shared" ref="T35:T36" si="3">+R35+S35</f>
        <v>1.9000000000000001</v>
      </c>
    </row>
    <row r="36" spans="1:20" s="27" customFormat="1" ht="15" customHeight="1">
      <c r="A36" s="251"/>
      <c r="B36" s="255"/>
      <c r="C36" s="255"/>
      <c r="D36" s="255"/>
      <c r="E36" s="255"/>
      <c r="F36" s="255"/>
      <c r="G36" s="252" t="s">
        <v>255</v>
      </c>
      <c r="H36" s="255"/>
      <c r="I36" s="278">
        <v>827.7</v>
      </c>
      <c r="J36" s="278">
        <v>802.9</v>
      </c>
      <c r="K36" s="276"/>
      <c r="L36" s="277"/>
      <c r="M36" s="277"/>
      <c r="N36" s="277"/>
      <c r="O36" s="277"/>
      <c r="P36" s="255"/>
      <c r="Q36" s="256"/>
      <c r="R36" s="534">
        <v>732.3</v>
      </c>
      <c r="S36" s="534">
        <v>70.599999999999994</v>
      </c>
      <c r="T36" s="534">
        <f t="shared" si="3"/>
        <v>802.9</v>
      </c>
    </row>
    <row r="37" spans="1:20" s="27" customFormat="1" ht="15" customHeight="1">
      <c r="A37" s="251"/>
      <c r="B37" s="255"/>
      <c r="C37" s="255"/>
      <c r="D37" s="255"/>
      <c r="E37" s="255"/>
      <c r="F37" s="255"/>
      <c r="G37" s="275" t="s">
        <v>256</v>
      </c>
      <c r="H37" s="255"/>
      <c r="I37" s="279">
        <f t="shared" ref="I37" si="4">SUM(I38:I43)</f>
        <v>0.2</v>
      </c>
      <c r="J37" s="279">
        <f>SUM(J38:J43)</f>
        <v>0.2</v>
      </c>
      <c r="K37" s="276"/>
      <c r="L37" s="277"/>
      <c r="M37" s="277"/>
      <c r="N37" s="277"/>
      <c r="O37" s="277"/>
      <c r="P37" s="255"/>
      <c r="Q37" s="256"/>
      <c r="R37" s="535">
        <f>SUM(R38:R43)</f>
        <v>0.2</v>
      </c>
      <c r="S37" s="535">
        <f>SUM(S38:S43)</f>
        <v>0</v>
      </c>
      <c r="T37" s="535">
        <f>SUM(T38:T43)</f>
        <v>0.2</v>
      </c>
    </row>
    <row r="38" spans="1:20" s="27" customFormat="1" ht="15" customHeight="1">
      <c r="A38" s="251"/>
      <c r="B38" s="255"/>
      <c r="C38" s="255"/>
      <c r="D38" s="255"/>
      <c r="E38" s="255"/>
      <c r="F38" s="255"/>
      <c r="G38" s="252" t="s">
        <v>257</v>
      </c>
      <c r="H38" s="255"/>
      <c r="I38" s="278">
        <v>0</v>
      </c>
      <c r="J38" s="534">
        <v>0.1</v>
      </c>
      <c r="K38" s="276"/>
      <c r="L38" s="277"/>
      <c r="M38" s="277"/>
      <c r="N38" s="277"/>
      <c r="O38" s="277"/>
      <c r="P38" s="255"/>
      <c r="Q38" s="256"/>
      <c r="R38" s="534">
        <v>0.1</v>
      </c>
      <c r="S38" s="534">
        <v>0</v>
      </c>
      <c r="T38" s="534">
        <v>0.1</v>
      </c>
    </row>
    <row r="39" spans="1:20" s="27" customFormat="1" ht="15" customHeight="1">
      <c r="A39" s="251"/>
      <c r="B39" s="255"/>
      <c r="C39" s="255"/>
      <c r="D39" s="255"/>
      <c r="E39" s="255"/>
      <c r="F39" s="255"/>
      <c r="G39" s="252" t="s">
        <v>258</v>
      </c>
      <c r="H39" s="255"/>
      <c r="I39" s="278">
        <v>0</v>
      </c>
      <c r="J39" s="534">
        <v>0</v>
      </c>
      <c r="K39" s="276"/>
      <c r="L39" s="277"/>
      <c r="M39" s="277"/>
      <c r="N39" s="277"/>
      <c r="O39" s="277"/>
      <c r="P39" s="255"/>
      <c r="Q39" s="256"/>
      <c r="R39" s="534">
        <v>0</v>
      </c>
      <c r="S39" s="534">
        <v>0</v>
      </c>
      <c r="T39" s="534">
        <v>0</v>
      </c>
    </row>
    <row r="40" spans="1:20" s="27" customFormat="1" ht="15" customHeight="1">
      <c r="A40" s="251"/>
      <c r="B40" s="255"/>
      <c r="C40" s="255"/>
      <c r="D40" s="255"/>
      <c r="E40" s="255"/>
      <c r="F40" s="255"/>
      <c r="G40" s="252" t="s">
        <v>259</v>
      </c>
      <c r="H40" s="255"/>
      <c r="I40" s="278">
        <v>0.1</v>
      </c>
      <c r="J40" s="534">
        <v>0.1</v>
      </c>
      <c r="K40" s="276"/>
      <c r="L40" s="277"/>
      <c r="M40" s="277"/>
      <c r="N40" s="277"/>
      <c r="O40" s="277"/>
      <c r="P40" s="255"/>
      <c r="Q40" s="256"/>
      <c r="R40" s="534">
        <v>0.1</v>
      </c>
      <c r="S40" s="534">
        <v>0</v>
      </c>
      <c r="T40" s="534">
        <v>0.1</v>
      </c>
    </row>
    <row r="41" spans="1:20" s="27" customFormat="1" ht="15" customHeight="1">
      <c r="A41" s="251"/>
      <c r="B41" s="255"/>
      <c r="C41" s="255"/>
      <c r="D41" s="255"/>
      <c r="E41" s="255"/>
      <c r="F41" s="255"/>
      <c r="G41" s="252" t="s">
        <v>260</v>
      </c>
      <c r="H41" s="255"/>
      <c r="I41" s="278">
        <v>0.1</v>
      </c>
      <c r="J41" s="534">
        <v>0</v>
      </c>
      <c r="K41" s="276"/>
      <c r="L41" s="277"/>
      <c r="M41" s="277"/>
      <c r="N41" s="277"/>
      <c r="O41" s="277"/>
      <c r="P41" s="255"/>
      <c r="Q41" s="256"/>
      <c r="R41" s="534">
        <v>0</v>
      </c>
      <c r="S41" s="534">
        <v>0</v>
      </c>
      <c r="T41" s="534">
        <v>0</v>
      </c>
    </row>
    <row r="42" spans="1:20" s="27" customFormat="1" ht="15" customHeight="1">
      <c r="A42" s="251"/>
      <c r="B42" s="255"/>
      <c r="C42" s="255"/>
      <c r="D42" s="255"/>
      <c r="E42" s="255"/>
      <c r="F42" s="255"/>
      <c r="G42" s="252" t="s">
        <v>261</v>
      </c>
      <c r="H42" s="255"/>
      <c r="I42" s="278">
        <v>0</v>
      </c>
      <c r="J42" s="534">
        <v>0</v>
      </c>
      <c r="K42" s="276"/>
      <c r="L42" s="277"/>
      <c r="M42" s="277"/>
      <c r="N42" s="277"/>
      <c r="O42" s="277"/>
      <c r="P42" s="255"/>
      <c r="Q42" s="256"/>
      <c r="R42" s="534">
        <v>0</v>
      </c>
      <c r="S42" s="534">
        <v>0</v>
      </c>
      <c r="T42" s="534">
        <v>0</v>
      </c>
    </row>
    <row r="43" spans="1:20" s="27" customFormat="1" ht="15" customHeight="1">
      <c r="A43" s="251"/>
      <c r="B43" s="255"/>
      <c r="C43" s="255"/>
      <c r="D43" s="255"/>
      <c r="E43" s="255"/>
      <c r="F43" s="255"/>
      <c r="G43" s="252" t="s">
        <v>262</v>
      </c>
      <c r="H43" s="255"/>
      <c r="I43" s="278">
        <v>0</v>
      </c>
      <c r="J43" s="534">
        <v>0</v>
      </c>
      <c r="K43" s="276"/>
      <c r="L43" s="277"/>
      <c r="M43" s="277"/>
      <c r="N43" s="277"/>
      <c r="O43" s="277"/>
      <c r="P43" s="255"/>
      <c r="Q43" s="256"/>
      <c r="R43" s="534">
        <v>0</v>
      </c>
      <c r="S43" s="534">
        <v>0</v>
      </c>
      <c r="T43" s="534">
        <v>0</v>
      </c>
    </row>
    <row r="44" spans="1:20" s="27" customFormat="1" ht="15" customHeight="1">
      <c r="A44" s="251"/>
      <c r="B44" s="255"/>
      <c r="C44" s="255"/>
      <c r="D44" s="255"/>
      <c r="E44" s="255"/>
      <c r="F44" s="255"/>
      <c r="G44" s="275" t="s">
        <v>263</v>
      </c>
      <c r="H44" s="255"/>
      <c r="I44" s="280">
        <f>SUM(I45:I48)</f>
        <v>0.2</v>
      </c>
      <c r="J44" s="280">
        <f>SUM(J45:J48)</f>
        <v>0.30000000000000004</v>
      </c>
      <c r="K44" s="281"/>
      <c r="L44" s="277"/>
      <c r="M44" s="277"/>
      <c r="N44" s="277"/>
      <c r="O44" s="277"/>
      <c r="P44" s="255"/>
      <c r="Q44" s="256"/>
      <c r="R44" s="280">
        <f>SUM(R45:R48)</f>
        <v>0.30000000000000004</v>
      </c>
      <c r="S44" s="280">
        <f>SUM(S45:S48)</f>
        <v>0</v>
      </c>
      <c r="T44" s="280">
        <f>SUM(T45:T48)</f>
        <v>0.30000000000000004</v>
      </c>
    </row>
    <row r="45" spans="1:20" s="27" customFormat="1" ht="15" customHeight="1">
      <c r="A45" s="251"/>
      <c r="B45" s="255"/>
      <c r="C45" s="255"/>
      <c r="D45" s="255"/>
      <c r="E45" s="255"/>
      <c r="F45" s="255"/>
      <c r="G45" s="252" t="s">
        <v>264</v>
      </c>
      <c r="H45" s="255"/>
      <c r="I45" s="282">
        <v>0</v>
      </c>
      <c r="J45" s="282">
        <v>0</v>
      </c>
      <c r="K45" s="281"/>
      <c r="L45" s="277"/>
      <c r="M45" s="277"/>
      <c r="N45" s="277"/>
      <c r="O45" s="277"/>
      <c r="P45" s="255"/>
      <c r="Q45" s="256"/>
      <c r="R45" s="282">
        <v>0</v>
      </c>
      <c r="S45" s="282">
        <v>0</v>
      </c>
      <c r="T45" s="282">
        <v>0</v>
      </c>
    </row>
    <row r="46" spans="1:20" s="27" customFormat="1" ht="15" customHeight="1">
      <c r="A46" s="251"/>
      <c r="B46" s="255"/>
      <c r="C46" s="255"/>
      <c r="D46" s="255"/>
      <c r="E46" s="255"/>
      <c r="F46" s="255"/>
      <c r="G46" s="252" t="s">
        <v>265</v>
      </c>
      <c r="H46" s="255"/>
      <c r="I46" s="282">
        <v>0</v>
      </c>
      <c r="J46" s="282">
        <v>0.2</v>
      </c>
      <c r="K46" s="281"/>
      <c r="L46" s="277"/>
      <c r="M46" s="277"/>
      <c r="N46" s="277"/>
      <c r="O46" s="277"/>
      <c r="P46" s="255"/>
      <c r="Q46" s="256"/>
      <c r="R46" s="282">
        <v>0.2</v>
      </c>
      <c r="S46" s="282">
        <v>0</v>
      </c>
      <c r="T46" s="282">
        <v>0.2</v>
      </c>
    </row>
    <row r="47" spans="1:20" s="27" customFormat="1" ht="15" customHeight="1">
      <c r="A47" s="251"/>
      <c r="B47" s="255"/>
      <c r="C47" s="255"/>
      <c r="D47" s="255"/>
      <c r="E47" s="255"/>
      <c r="F47" s="255"/>
      <c r="G47" s="283" t="s">
        <v>266</v>
      </c>
      <c r="H47" s="255"/>
      <c r="I47" s="282">
        <v>0.1</v>
      </c>
      <c r="J47" s="282">
        <v>0.1</v>
      </c>
      <c r="K47" s="281"/>
      <c r="L47" s="277"/>
      <c r="M47" s="277"/>
      <c r="N47" s="277"/>
      <c r="O47" s="277"/>
      <c r="P47" s="255"/>
      <c r="Q47" s="256"/>
      <c r="R47" s="282">
        <v>0.1</v>
      </c>
      <c r="S47" s="282">
        <v>0</v>
      </c>
      <c r="T47" s="282">
        <v>0.1</v>
      </c>
    </row>
    <row r="48" spans="1:20" s="27" customFormat="1" ht="15" customHeight="1">
      <c r="A48" s="251"/>
      <c r="B48" s="255"/>
      <c r="C48" s="255"/>
      <c r="D48" s="255"/>
      <c r="E48" s="255"/>
      <c r="F48" s="255"/>
      <c r="G48" s="252" t="s">
        <v>267</v>
      </c>
      <c r="H48" s="255"/>
      <c r="I48" s="282">
        <v>0.1</v>
      </c>
      <c r="J48" s="282">
        <v>0</v>
      </c>
      <c r="K48" s="281"/>
      <c r="L48" s="277"/>
      <c r="M48" s="277"/>
      <c r="N48" s="277"/>
      <c r="O48" s="277"/>
      <c r="P48" s="255"/>
      <c r="Q48" s="256"/>
      <c r="R48" s="282">
        <v>0</v>
      </c>
      <c r="S48" s="282">
        <v>0</v>
      </c>
      <c r="T48" s="282">
        <v>0</v>
      </c>
    </row>
    <row r="49" spans="1:17" s="27" customFormat="1" ht="15" customHeight="1">
      <c r="A49" s="284"/>
      <c r="B49" s="285"/>
      <c r="C49" s="285"/>
      <c r="D49" s="285"/>
      <c r="E49" s="285"/>
      <c r="F49" s="285"/>
      <c r="G49" s="286" t="s">
        <v>268</v>
      </c>
      <c r="H49" s="285"/>
      <c r="I49" s="287"/>
      <c r="J49" s="287"/>
      <c r="K49" s="287"/>
      <c r="L49" s="288">
        <f>+L8+L14+L20</f>
        <v>63526271</v>
      </c>
      <c r="M49" s="288">
        <f>+M8+M14+M20</f>
        <v>49261560.799999997</v>
      </c>
      <c r="N49" s="288">
        <f>+N8+N14+N20</f>
        <v>49260056.799999997</v>
      </c>
      <c r="O49" s="288">
        <f>+O8+O14+O20</f>
        <v>49260056.799999997</v>
      </c>
      <c r="P49" s="285"/>
      <c r="Q49" s="289"/>
    </row>
    <row r="50" spans="1:17" s="27" customFormat="1" ht="15" customHeight="1">
      <c r="A50" s="1"/>
      <c r="B50" s="12"/>
      <c r="C50" s="12"/>
      <c r="D50" s="1"/>
      <c r="E50" s="1"/>
      <c r="F50" s="1"/>
      <c r="G50" s="1"/>
      <c r="H50" s="1"/>
      <c r="I50" s="1"/>
      <c r="J50" s="1"/>
      <c r="K50" s="1"/>
      <c r="L50" s="290">
        <f>L49-'ECG-1 (2)'!B21</f>
        <v>0</v>
      </c>
      <c r="M50" s="290">
        <f>M49-'ECG-1 (2)'!C21</f>
        <v>0</v>
      </c>
      <c r="N50" s="299">
        <f>N49-'ECG-1 (2)'!D21</f>
        <v>0</v>
      </c>
      <c r="O50" s="1">
        <f>O49-'ECG-1 (2)'!E21</f>
        <v>0</v>
      </c>
      <c r="P50" s="1"/>
      <c r="Q50" s="1"/>
    </row>
    <row r="51" spans="1:17">
      <c r="B51" s="19"/>
      <c r="C51" s="19"/>
    </row>
    <row r="52" spans="1:17">
      <c r="B52" s="10"/>
      <c r="C52" s="10"/>
      <c r="L52" s="11"/>
      <c r="M52" s="11"/>
    </row>
    <row r="53" spans="1:17">
      <c r="B53" s="12"/>
      <c r="C53" s="12"/>
      <c r="L53" s="14"/>
      <c r="M53" s="14"/>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55"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topLeftCell="A4" zoomScaleNormal="100" workbookViewId="0">
      <selection activeCell="J15" sqref="J15"/>
    </sheetView>
  </sheetViews>
  <sheetFormatPr baseColWidth="10" defaultColWidth="11.42578125" defaultRowHeight="13.5"/>
  <cols>
    <col min="1" max="1" width="6.85546875" style="1" customWidth="1"/>
    <col min="2" max="3" width="3.42578125" style="1" customWidth="1"/>
    <col min="4" max="4" width="4.5703125" style="1" customWidth="1"/>
    <col min="5" max="5" width="3.85546875" style="1" customWidth="1"/>
    <col min="6" max="6" width="47" style="1" customWidth="1"/>
    <col min="7" max="7" width="110.42578125" style="1" customWidth="1"/>
    <col min="8" max="16384" width="11.42578125" style="1"/>
  </cols>
  <sheetData>
    <row r="1" spans="1:7" ht="35.1" customHeight="1">
      <c r="A1" s="331" t="s">
        <v>81</v>
      </c>
      <c r="B1" s="332"/>
      <c r="C1" s="332"/>
      <c r="D1" s="332"/>
      <c r="E1" s="332"/>
      <c r="F1" s="332"/>
      <c r="G1" s="333"/>
    </row>
    <row r="2" spans="1:7" ht="6" customHeight="1">
      <c r="G2" s="67"/>
    </row>
    <row r="3" spans="1:7" ht="20.100000000000001" customHeight="1">
      <c r="A3" s="334" t="s">
        <v>221</v>
      </c>
      <c r="B3" s="335"/>
      <c r="C3" s="335"/>
      <c r="D3" s="335"/>
      <c r="E3" s="335"/>
      <c r="F3" s="335"/>
      <c r="G3" s="336"/>
    </row>
    <row r="4" spans="1:7" ht="20.100000000000001" customHeight="1">
      <c r="A4" s="334" t="s">
        <v>215</v>
      </c>
      <c r="B4" s="335"/>
      <c r="C4" s="335"/>
      <c r="D4" s="335"/>
      <c r="E4" s="335"/>
      <c r="F4" s="335"/>
      <c r="G4" s="336"/>
    </row>
    <row r="5" spans="1:7" ht="34.35" customHeight="1">
      <c r="A5" s="329" t="s">
        <v>79</v>
      </c>
      <c r="B5" s="329" t="s">
        <v>36</v>
      </c>
      <c r="C5" s="329" t="s">
        <v>34</v>
      </c>
      <c r="D5" s="329" t="s">
        <v>35</v>
      </c>
      <c r="E5" s="329" t="s">
        <v>12</v>
      </c>
      <c r="F5" s="329" t="s">
        <v>13</v>
      </c>
      <c r="G5" s="329" t="s">
        <v>121</v>
      </c>
    </row>
    <row r="6" spans="1:7" ht="20.45" customHeight="1">
      <c r="A6" s="330"/>
      <c r="B6" s="330"/>
      <c r="C6" s="330"/>
      <c r="D6" s="330"/>
      <c r="E6" s="330"/>
      <c r="F6" s="330"/>
      <c r="G6" s="330"/>
    </row>
    <row r="7" spans="1:7" s="50" customFormat="1" ht="15" customHeight="1">
      <c r="A7" s="241">
        <v>1</v>
      </c>
      <c r="B7" s="242"/>
      <c r="C7" s="242"/>
      <c r="D7" s="243"/>
      <c r="E7" s="243"/>
      <c r="F7" s="245" t="s">
        <v>228</v>
      </c>
      <c r="G7" s="245"/>
    </row>
    <row r="8" spans="1:7" s="50" customFormat="1" ht="15" customHeight="1">
      <c r="A8" s="251"/>
      <c r="B8" s="241">
        <v>1</v>
      </c>
      <c r="C8" s="241"/>
      <c r="D8" s="241"/>
      <c r="E8" s="241"/>
      <c r="F8" s="252" t="s">
        <v>229</v>
      </c>
      <c r="G8" s="252"/>
    </row>
    <row r="9" spans="1:7" s="50" customFormat="1" ht="15" customHeight="1">
      <c r="A9" s="251"/>
      <c r="B9" s="241"/>
      <c r="C9" s="241">
        <v>2</v>
      </c>
      <c r="D9" s="241"/>
      <c r="E9" s="241"/>
      <c r="F9" s="252" t="s">
        <v>230</v>
      </c>
      <c r="G9" s="252"/>
    </row>
    <row r="10" spans="1:7" s="50" customFormat="1" ht="15" customHeight="1">
      <c r="A10" s="251"/>
      <c r="B10" s="241"/>
      <c r="C10" s="241"/>
      <c r="D10" s="241">
        <v>4</v>
      </c>
      <c r="E10" s="241"/>
      <c r="F10" s="252" t="s">
        <v>231</v>
      </c>
      <c r="G10" s="252"/>
    </row>
    <row r="11" spans="1:7" s="50" customFormat="1" ht="23.25" customHeight="1">
      <c r="A11" s="251"/>
      <c r="B11" s="241"/>
      <c r="C11" s="241"/>
      <c r="D11" s="241"/>
      <c r="E11" s="257">
        <v>306</v>
      </c>
      <c r="F11" s="245" t="s">
        <v>232</v>
      </c>
      <c r="G11" s="252" t="s">
        <v>269</v>
      </c>
    </row>
    <row r="12" spans="1:7" s="50" customFormat="1" ht="15" customHeight="1">
      <c r="A12" s="251"/>
      <c r="B12" s="241"/>
      <c r="C12" s="241"/>
      <c r="D12" s="241"/>
      <c r="E12" s="241"/>
      <c r="F12" s="252"/>
      <c r="G12" s="252"/>
    </row>
    <row r="13" spans="1:7" s="50" customFormat="1" ht="18" customHeight="1">
      <c r="A13" s="241">
        <v>2</v>
      </c>
      <c r="B13" s="241"/>
      <c r="C13" s="241"/>
      <c r="D13" s="241"/>
      <c r="E13" s="241"/>
      <c r="F13" s="245" t="s">
        <v>234</v>
      </c>
      <c r="G13" s="245"/>
    </row>
    <row r="14" spans="1:7" s="50" customFormat="1" ht="15" customHeight="1">
      <c r="A14" s="251"/>
      <c r="B14" s="241">
        <v>1</v>
      </c>
      <c r="C14" s="241"/>
      <c r="D14" s="241"/>
      <c r="E14" s="241"/>
      <c r="F14" s="252" t="s">
        <v>229</v>
      </c>
      <c r="G14" s="252"/>
    </row>
    <row r="15" spans="1:7" s="50" customFormat="1" ht="15" customHeight="1">
      <c r="A15" s="251"/>
      <c r="B15" s="241"/>
      <c r="C15" s="241">
        <v>7</v>
      </c>
      <c r="D15" s="241"/>
      <c r="E15" s="241"/>
      <c r="F15" s="252" t="s">
        <v>235</v>
      </c>
      <c r="G15" s="252"/>
    </row>
    <row r="16" spans="1:7" s="50" customFormat="1" ht="15" customHeight="1">
      <c r="A16" s="251"/>
      <c r="B16" s="241"/>
      <c r="C16" s="241"/>
      <c r="D16" s="241">
        <v>2</v>
      </c>
      <c r="E16" s="241"/>
      <c r="F16" s="252" t="s">
        <v>236</v>
      </c>
      <c r="G16" s="252"/>
    </row>
    <row r="17" spans="1:7" s="50" customFormat="1" ht="23.25" customHeight="1">
      <c r="A17" s="251"/>
      <c r="B17" s="241"/>
      <c r="C17" s="241"/>
      <c r="D17" s="241"/>
      <c r="E17" s="257">
        <v>301</v>
      </c>
      <c r="F17" s="245" t="s">
        <v>237</v>
      </c>
      <c r="G17" s="252" t="s">
        <v>270</v>
      </c>
    </row>
    <row r="18" spans="1:7" s="50" customFormat="1" ht="15" customHeight="1">
      <c r="A18" s="251"/>
      <c r="B18" s="241"/>
      <c r="C18" s="241"/>
      <c r="D18" s="241"/>
      <c r="E18" s="241"/>
      <c r="F18" s="255"/>
      <c r="G18" s="255"/>
    </row>
    <row r="19" spans="1:7" s="50" customFormat="1" ht="22.5" customHeight="1">
      <c r="A19" s="267">
        <v>5</v>
      </c>
      <c r="B19" s="241"/>
      <c r="C19" s="241"/>
      <c r="D19" s="241"/>
      <c r="E19" s="241"/>
      <c r="F19" s="245" t="s">
        <v>239</v>
      </c>
      <c r="G19" s="245"/>
    </row>
    <row r="20" spans="1:7" s="50" customFormat="1" ht="15" customHeight="1">
      <c r="A20" s="251"/>
      <c r="B20" s="241">
        <v>1</v>
      </c>
      <c r="C20" s="241"/>
      <c r="D20" s="241"/>
      <c r="E20" s="241"/>
      <c r="F20" s="252" t="s">
        <v>229</v>
      </c>
      <c r="G20" s="252"/>
    </row>
    <row r="21" spans="1:7" s="50" customFormat="1" ht="15" customHeight="1">
      <c r="A21" s="251"/>
      <c r="B21" s="241"/>
      <c r="C21" s="241">
        <v>8</v>
      </c>
      <c r="D21" s="241"/>
      <c r="E21" s="241"/>
      <c r="F21" s="252" t="s">
        <v>240</v>
      </c>
      <c r="G21" s="252"/>
    </row>
    <row r="22" spans="1:7" s="50" customFormat="1" ht="15" customHeight="1">
      <c r="A22" s="251"/>
      <c r="B22" s="241"/>
      <c r="C22" s="241"/>
      <c r="D22" s="241">
        <v>5</v>
      </c>
      <c r="E22" s="241"/>
      <c r="F22" s="252" t="s">
        <v>241</v>
      </c>
      <c r="G22" s="252"/>
    </row>
    <row r="23" spans="1:7" s="50" customFormat="1" ht="44.25" customHeight="1">
      <c r="A23" s="251"/>
      <c r="B23" s="241"/>
      <c r="C23" s="241"/>
      <c r="D23" s="241"/>
      <c r="E23" s="257">
        <v>301</v>
      </c>
      <c r="F23" s="245" t="s">
        <v>242</v>
      </c>
      <c r="G23" s="252" t="s">
        <v>271</v>
      </c>
    </row>
    <row r="24" spans="1:7" s="50" customFormat="1" ht="15" customHeight="1">
      <c r="A24" s="251"/>
      <c r="B24" s="241"/>
      <c r="C24" s="241"/>
      <c r="D24" s="241"/>
      <c r="E24" s="241"/>
      <c r="F24" s="255"/>
      <c r="G24" s="255"/>
    </row>
    <row r="25" spans="1:7" s="50" customFormat="1" ht="15" customHeight="1">
      <c r="A25" s="251"/>
      <c r="B25" s="241">
        <v>2</v>
      </c>
      <c r="C25" s="241"/>
      <c r="D25" s="241"/>
      <c r="E25" s="241"/>
      <c r="F25" s="252" t="s">
        <v>244</v>
      </c>
      <c r="G25" s="252"/>
    </row>
    <row r="26" spans="1:7" s="50" customFormat="1" ht="15" customHeight="1">
      <c r="A26" s="251"/>
      <c r="B26" s="241"/>
      <c r="C26" s="241">
        <v>2</v>
      </c>
      <c r="D26" s="241"/>
      <c r="E26" s="241"/>
      <c r="F26" s="252" t="s">
        <v>245</v>
      </c>
      <c r="G26" s="252"/>
    </row>
    <row r="27" spans="1:7" s="50" customFormat="1" ht="15" customHeight="1">
      <c r="A27" s="251"/>
      <c r="B27" s="241"/>
      <c r="C27" s="241"/>
      <c r="D27" s="241">
        <v>7</v>
      </c>
      <c r="E27" s="241"/>
      <c r="F27" s="252" t="s">
        <v>246</v>
      </c>
      <c r="G27" s="252"/>
    </row>
    <row r="28" spans="1:7" s="50" customFormat="1" ht="60">
      <c r="A28" s="284"/>
      <c r="B28" s="291"/>
      <c r="C28" s="291"/>
      <c r="D28" s="291"/>
      <c r="E28" s="292">
        <v>326</v>
      </c>
      <c r="F28" s="293" t="s">
        <v>247</v>
      </c>
      <c r="G28" s="294" t="s">
        <v>317</v>
      </c>
    </row>
    <row r="29" spans="1:7">
      <c r="B29" s="19"/>
      <c r="C29" s="19"/>
    </row>
    <row r="30" spans="1:7">
      <c r="B30" s="10"/>
      <c r="C30" s="10"/>
      <c r="F30" s="29"/>
      <c r="G30" s="11"/>
    </row>
    <row r="31" spans="1:7">
      <c r="B31" s="13"/>
      <c r="C31" s="13"/>
      <c r="F31" s="30"/>
      <c r="G31" s="14"/>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75" orientation="landscape" r:id="rId1"/>
  <headerFooter scaleWithDoc="0">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85" zoomScaleNormal="85" zoomScaleSheetLayoutView="70" workbookViewId="0">
      <selection sqref="A1:U40"/>
    </sheetView>
  </sheetViews>
  <sheetFormatPr baseColWidth="10" defaultColWidth="11.42578125" defaultRowHeight="13.5"/>
  <cols>
    <col min="1" max="1" width="3.85546875" style="31" customWidth="1"/>
    <col min="2" max="4" width="3.140625" style="31" customWidth="1"/>
    <col min="5" max="5" width="4" style="31" customWidth="1"/>
    <col min="6" max="6" width="29.140625" style="31" customWidth="1"/>
    <col min="7" max="7" width="8" style="31" customWidth="1"/>
    <col min="8" max="10" width="15.85546875" style="31" customWidth="1"/>
    <col min="11" max="12" width="6.85546875" style="31" customWidth="1"/>
    <col min="13" max="17" width="15.85546875" style="31" customWidth="1"/>
    <col min="18" max="21" width="6.85546875" style="31" customWidth="1"/>
    <col min="22" max="16384" width="11.42578125" style="31"/>
  </cols>
  <sheetData>
    <row r="1" spans="1:21" ht="25.35" customHeight="1">
      <c r="A1" s="350" t="s">
        <v>83</v>
      </c>
      <c r="B1" s="351"/>
      <c r="C1" s="351"/>
      <c r="D1" s="351"/>
      <c r="E1" s="351"/>
      <c r="F1" s="351"/>
      <c r="G1" s="351"/>
      <c r="H1" s="351"/>
      <c r="I1" s="351"/>
      <c r="J1" s="351"/>
      <c r="K1" s="351"/>
      <c r="L1" s="351"/>
      <c r="M1" s="351"/>
      <c r="N1" s="351"/>
      <c r="O1" s="351"/>
      <c r="P1" s="351"/>
      <c r="Q1" s="351"/>
      <c r="R1" s="351"/>
      <c r="S1" s="351"/>
      <c r="T1" s="351"/>
      <c r="U1" s="352"/>
    </row>
    <row r="2" spans="1:21" ht="25.35" customHeight="1">
      <c r="A2" s="353" t="s">
        <v>143</v>
      </c>
      <c r="B2" s="354"/>
      <c r="C2" s="354"/>
      <c r="D2" s="354"/>
      <c r="E2" s="354"/>
      <c r="F2" s="354"/>
      <c r="G2" s="354"/>
      <c r="H2" s="354"/>
      <c r="I2" s="354"/>
      <c r="J2" s="354"/>
      <c r="K2" s="354"/>
      <c r="L2" s="354"/>
      <c r="M2" s="354"/>
      <c r="N2" s="354"/>
      <c r="O2" s="354"/>
      <c r="P2" s="354"/>
      <c r="Q2" s="354"/>
      <c r="R2" s="354"/>
      <c r="S2" s="354"/>
      <c r="T2" s="354"/>
      <c r="U2" s="355"/>
    </row>
    <row r="3" spans="1:21" ht="6" customHeight="1">
      <c r="U3" s="98"/>
    </row>
    <row r="4" spans="1:21" ht="20.100000000000001" customHeight="1">
      <c r="A4" s="334" t="s">
        <v>221</v>
      </c>
      <c r="B4" s="359"/>
      <c r="C4" s="359"/>
      <c r="D4" s="359"/>
      <c r="E4" s="359"/>
      <c r="F4" s="359"/>
      <c r="G4" s="359"/>
      <c r="H4" s="359"/>
      <c r="I4" s="359"/>
      <c r="J4" s="359"/>
      <c r="K4" s="359"/>
      <c r="L4" s="359"/>
      <c r="M4" s="359"/>
      <c r="N4" s="359"/>
      <c r="O4" s="359"/>
      <c r="P4" s="359"/>
      <c r="Q4" s="359"/>
      <c r="R4" s="359"/>
      <c r="S4" s="359"/>
      <c r="T4" s="359"/>
      <c r="U4" s="360"/>
    </row>
    <row r="5" spans="1:21" ht="20.100000000000001" customHeight="1">
      <c r="A5" s="361" t="s">
        <v>215</v>
      </c>
      <c r="B5" s="362"/>
      <c r="C5" s="362"/>
      <c r="D5" s="362"/>
      <c r="E5" s="362"/>
      <c r="F5" s="362"/>
      <c r="G5" s="362"/>
      <c r="H5" s="362"/>
      <c r="I5" s="362"/>
      <c r="J5" s="362"/>
      <c r="K5" s="362"/>
      <c r="L5" s="362"/>
      <c r="M5" s="362"/>
      <c r="N5" s="362"/>
      <c r="O5" s="362"/>
      <c r="P5" s="362"/>
      <c r="Q5" s="362"/>
      <c r="R5" s="362"/>
      <c r="S5" s="362"/>
      <c r="T5" s="362"/>
      <c r="U5" s="363"/>
    </row>
    <row r="6" spans="1:21" ht="15" customHeight="1">
      <c r="A6" s="364" t="s">
        <v>79</v>
      </c>
      <c r="B6" s="356" t="s">
        <v>36</v>
      </c>
      <c r="C6" s="356" t="s">
        <v>34</v>
      </c>
      <c r="D6" s="356" t="s">
        <v>35</v>
      </c>
      <c r="E6" s="356" t="s">
        <v>12</v>
      </c>
      <c r="F6" s="356" t="s">
        <v>13</v>
      </c>
      <c r="G6" s="356" t="s">
        <v>25</v>
      </c>
      <c r="H6" s="159" t="s">
        <v>15</v>
      </c>
      <c r="I6" s="159"/>
      <c r="J6" s="159"/>
      <c r="K6" s="159"/>
      <c r="L6" s="159"/>
      <c r="M6" s="159"/>
      <c r="N6" s="159"/>
      <c r="O6" s="159"/>
      <c r="P6" s="159"/>
      <c r="Q6" s="159"/>
      <c r="R6" s="159"/>
      <c r="S6" s="159"/>
      <c r="T6" s="159"/>
      <c r="U6" s="160"/>
    </row>
    <row r="7" spans="1:21" ht="15" customHeight="1">
      <c r="A7" s="365"/>
      <c r="B7" s="357"/>
      <c r="C7" s="357"/>
      <c r="D7" s="357"/>
      <c r="E7" s="357"/>
      <c r="F7" s="357"/>
      <c r="G7" s="357"/>
      <c r="H7" s="367" t="s">
        <v>14</v>
      </c>
      <c r="I7" s="368"/>
      <c r="J7" s="369"/>
      <c r="K7" s="367" t="s">
        <v>40</v>
      </c>
      <c r="L7" s="369"/>
      <c r="M7" s="367" t="s">
        <v>90</v>
      </c>
      <c r="N7" s="368"/>
      <c r="O7" s="368"/>
      <c r="P7" s="368"/>
      <c r="Q7" s="369"/>
      <c r="R7" s="370" t="s">
        <v>40</v>
      </c>
      <c r="S7" s="371"/>
      <c r="T7" s="371"/>
      <c r="U7" s="372"/>
    </row>
    <row r="8" spans="1:21" ht="33" customHeight="1">
      <c r="A8" s="366"/>
      <c r="B8" s="358"/>
      <c r="C8" s="358"/>
      <c r="D8" s="358"/>
      <c r="E8" s="358"/>
      <c r="F8" s="358"/>
      <c r="G8" s="358"/>
      <c r="H8" s="161" t="s">
        <v>119</v>
      </c>
      <c r="I8" s="161" t="s">
        <v>136</v>
      </c>
      <c r="J8" s="161" t="s">
        <v>39</v>
      </c>
      <c r="K8" s="162" t="s">
        <v>41</v>
      </c>
      <c r="L8" s="162" t="s">
        <v>42</v>
      </c>
      <c r="M8" s="161" t="s">
        <v>115</v>
      </c>
      <c r="N8" s="161" t="s">
        <v>114</v>
      </c>
      <c r="O8" s="161" t="s">
        <v>43</v>
      </c>
      <c r="P8" s="161" t="s">
        <v>44</v>
      </c>
      <c r="Q8" s="161" t="s">
        <v>104</v>
      </c>
      <c r="R8" s="162" t="s">
        <v>107</v>
      </c>
      <c r="S8" s="162" t="s">
        <v>108</v>
      </c>
      <c r="T8" s="162" t="s">
        <v>109</v>
      </c>
      <c r="U8" s="162" t="s">
        <v>110</v>
      </c>
    </row>
    <row r="9" spans="1:21" s="75" customFormat="1" ht="15" customHeight="1">
      <c r="A9" s="72"/>
      <c r="B9" s="72"/>
      <c r="C9" s="73"/>
      <c r="D9" s="73"/>
      <c r="E9" s="73"/>
      <c r="F9" s="73"/>
      <c r="G9" s="74"/>
      <c r="H9" s="74"/>
      <c r="I9" s="74"/>
      <c r="J9" s="74"/>
      <c r="K9" s="74"/>
      <c r="L9" s="74"/>
      <c r="M9" s="74"/>
      <c r="N9" s="74"/>
      <c r="O9" s="74"/>
      <c r="P9" s="74"/>
      <c r="Q9" s="74"/>
      <c r="R9" s="74"/>
      <c r="S9" s="74"/>
      <c r="T9" s="74"/>
      <c r="U9" s="74"/>
    </row>
    <row r="10" spans="1:21" s="75" customFormat="1" ht="15" customHeight="1">
      <c r="A10" s="77"/>
      <c r="B10" s="74"/>
      <c r="C10" s="74"/>
      <c r="D10" s="74"/>
      <c r="E10" s="74"/>
      <c r="F10" s="74"/>
      <c r="G10" s="74"/>
      <c r="H10" s="74"/>
      <c r="I10" s="74"/>
      <c r="J10" s="74"/>
      <c r="K10" s="74"/>
      <c r="L10" s="74"/>
      <c r="M10" s="76"/>
      <c r="N10" s="76"/>
      <c r="O10" s="76"/>
      <c r="P10" s="74"/>
      <c r="Q10" s="74"/>
      <c r="R10" s="74"/>
      <c r="S10" s="74"/>
      <c r="T10" s="74"/>
      <c r="U10" s="74"/>
    </row>
    <row r="11" spans="1:21" s="75" customFormat="1" ht="15" customHeight="1">
      <c r="A11" s="77"/>
      <c r="B11" s="73"/>
      <c r="C11" s="74"/>
      <c r="D11" s="74"/>
      <c r="E11" s="74"/>
      <c r="F11" s="77"/>
      <c r="G11" s="73"/>
      <c r="H11" s="73"/>
      <c r="I11" s="78"/>
      <c r="J11" s="78"/>
      <c r="K11" s="78"/>
      <c r="L11" s="79"/>
      <c r="M11" s="79"/>
      <c r="N11" s="80"/>
      <c r="O11" s="80"/>
      <c r="P11" s="80"/>
      <c r="Q11" s="80"/>
      <c r="R11" s="80"/>
      <c r="S11" s="80"/>
      <c r="T11" s="77"/>
      <c r="U11" s="81"/>
    </row>
    <row r="12" spans="1:21" s="75" customFormat="1" ht="15" customHeight="1">
      <c r="A12" s="77"/>
      <c r="B12" s="73"/>
      <c r="C12" s="73"/>
      <c r="D12" s="74"/>
      <c r="E12" s="74"/>
      <c r="F12" s="77"/>
      <c r="G12" s="73"/>
      <c r="H12" s="73"/>
      <c r="I12" s="79"/>
      <c r="J12" s="79"/>
      <c r="K12" s="79"/>
      <c r="L12" s="81"/>
      <c r="M12" s="82"/>
      <c r="N12" s="82"/>
      <c r="O12" s="83"/>
      <c r="P12" s="84"/>
      <c r="Q12" s="84"/>
      <c r="R12" s="80"/>
      <c r="S12" s="80"/>
      <c r="T12" s="81"/>
      <c r="U12" s="81"/>
    </row>
    <row r="13" spans="1:21" s="75" customFormat="1" ht="15" customHeight="1">
      <c r="A13" s="77"/>
      <c r="B13" s="77"/>
      <c r="C13" s="77"/>
      <c r="D13" s="73"/>
      <c r="E13" s="74"/>
      <c r="F13" s="74"/>
      <c r="G13" s="74"/>
      <c r="H13" s="74"/>
      <c r="I13" s="74"/>
      <c r="J13" s="74"/>
      <c r="K13" s="76"/>
      <c r="L13" s="76"/>
      <c r="M13" s="76"/>
      <c r="N13" s="74"/>
      <c r="O13" s="74"/>
      <c r="P13" s="74"/>
      <c r="Q13" s="74"/>
      <c r="R13" s="74"/>
      <c r="S13" s="74"/>
      <c r="T13" s="74"/>
      <c r="U13" s="74"/>
    </row>
    <row r="14" spans="1:21" s="75" customFormat="1" ht="15" customHeight="1">
      <c r="A14" s="77"/>
      <c r="B14" s="77"/>
      <c r="C14" s="77"/>
      <c r="D14" s="77"/>
      <c r="E14" s="73"/>
      <c r="F14" s="74"/>
      <c r="G14" s="74"/>
      <c r="H14" s="74"/>
      <c r="I14" s="74"/>
      <c r="J14" s="74"/>
      <c r="K14" s="76"/>
      <c r="L14" s="76"/>
      <c r="M14" s="76"/>
      <c r="N14" s="74"/>
      <c r="O14" s="74"/>
      <c r="P14" s="74"/>
      <c r="Q14" s="74"/>
      <c r="R14" s="74"/>
      <c r="S14" s="74"/>
      <c r="T14" s="74"/>
      <c r="U14" s="74"/>
    </row>
    <row r="15" spans="1:21" s="75" customFormat="1" ht="15" customHeight="1">
      <c r="A15" s="77"/>
      <c r="B15" s="77"/>
      <c r="C15" s="77"/>
      <c r="D15" s="77"/>
      <c r="E15" s="77"/>
      <c r="F15" s="77"/>
      <c r="G15" s="77"/>
      <c r="H15" s="77"/>
      <c r="I15" s="79"/>
      <c r="J15" s="79"/>
      <c r="K15" s="79"/>
      <c r="L15" s="79"/>
      <c r="M15" s="79"/>
      <c r="N15" s="80"/>
      <c r="O15" s="80"/>
      <c r="P15" s="80"/>
      <c r="Q15" s="80"/>
      <c r="R15" s="80"/>
      <c r="S15" s="80"/>
      <c r="T15" s="77"/>
      <c r="U15" s="81"/>
    </row>
    <row r="16" spans="1:21" s="75" customFormat="1" ht="15" customHeight="1">
      <c r="A16" s="77"/>
      <c r="B16" s="77"/>
      <c r="C16" s="77"/>
      <c r="D16" s="77"/>
      <c r="E16" s="77"/>
      <c r="F16" s="77"/>
      <c r="G16" s="77"/>
      <c r="H16" s="77"/>
      <c r="I16" s="79"/>
      <c r="J16" s="79"/>
      <c r="K16" s="79"/>
      <c r="L16" s="79"/>
      <c r="M16" s="79"/>
      <c r="N16" s="80"/>
      <c r="O16" s="80"/>
      <c r="P16" s="80"/>
      <c r="Q16" s="80"/>
      <c r="R16" s="80"/>
      <c r="S16" s="80"/>
      <c r="T16" s="77"/>
      <c r="U16" s="81"/>
    </row>
    <row r="17" spans="1:21" s="75" customFormat="1" ht="24.75" customHeight="1">
      <c r="A17" s="77"/>
      <c r="B17" s="77"/>
      <c r="C17" s="77"/>
      <c r="D17" s="77"/>
      <c r="E17" s="77"/>
      <c r="F17" s="77"/>
      <c r="G17" s="77"/>
      <c r="H17" s="295" t="s">
        <v>272</v>
      </c>
      <c r="I17" s="79"/>
      <c r="J17" s="79"/>
      <c r="K17" s="79"/>
      <c r="L17" s="79"/>
      <c r="M17" s="79"/>
      <c r="N17" s="80"/>
      <c r="O17" s="80"/>
      <c r="P17" s="80"/>
      <c r="Q17" s="80"/>
      <c r="R17" s="80"/>
      <c r="S17" s="80"/>
      <c r="T17" s="77"/>
      <c r="U17" s="81"/>
    </row>
    <row r="18" spans="1:21" s="75" customFormat="1" ht="15" customHeight="1">
      <c r="A18" s="77"/>
      <c r="B18" s="77"/>
      <c r="C18" s="77"/>
      <c r="D18" s="77"/>
      <c r="E18" s="77"/>
      <c r="F18" s="77"/>
      <c r="G18" s="77"/>
      <c r="H18" s="77"/>
      <c r="I18" s="79"/>
      <c r="J18" s="79"/>
      <c r="K18" s="79"/>
      <c r="L18" s="79"/>
      <c r="M18" s="79"/>
      <c r="N18" s="80"/>
      <c r="O18" s="80"/>
      <c r="P18" s="80"/>
      <c r="Q18" s="80"/>
      <c r="R18" s="80"/>
      <c r="S18" s="80"/>
      <c r="T18" s="77"/>
      <c r="U18" s="81"/>
    </row>
    <row r="19" spans="1:21" s="75" customFormat="1" ht="15" customHeight="1">
      <c r="A19" s="77"/>
      <c r="B19" s="77"/>
      <c r="C19" s="77"/>
      <c r="D19" s="77"/>
      <c r="E19" s="77"/>
      <c r="F19" s="77"/>
      <c r="G19" s="77"/>
      <c r="H19" s="77"/>
      <c r="I19" s="79"/>
      <c r="J19" s="79"/>
      <c r="K19" s="79"/>
      <c r="L19" s="79"/>
      <c r="M19" s="79"/>
      <c r="N19" s="80"/>
      <c r="O19" s="80"/>
      <c r="P19" s="80"/>
      <c r="Q19" s="80"/>
      <c r="R19" s="80"/>
      <c r="S19" s="80"/>
      <c r="T19" s="77"/>
      <c r="U19" s="81"/>
    </row>
    <row r="20" spans="1:21" s="75" customFormat="1" ht="15" customHeight="1">
      <c r="A20" s="77"/>
      <c r="B20" s="77"/>
      <c r="C20" s="77"/>
      <c r="D20" s="77"/>
      <c r="E20" s="77"/>
      <c r="F20" s="77"/>
      <c r="G20" s="77"/>
      <c r="H20" s="77"/>
      <c r="I20" s="79"/>
      <c r="J20" s="79"/>
      <c r="K20" s="79"/>
      <c r="L20" s="79"/>
      <c r="M20" s="79"/>
      <c r="N20" s="80"/>
      <c r="O20" s="80"/>
      <c r="P20" s="80"/>
      <c r="Q20" s="80"/>
      <c r="R20" s="80"/>
      <c r="S20" s="80"/>
      <c r="T20" s="77"/>
      <c r="U20" s="81"/>
    </row>
    <row r="21" spans="1:21" s="75" customFormat="1" ht="15" customHeight="1">
      <c r="A21" s="77"/>
      <c r="B21" s="77"/>
      <c r="C21" s="77"/>
      <c r="D21" s="77"/>
      <c r="E21" s="77"/>
      <c r="F21" s="77"/>
      <c r="G21" s="77"/>
      <c r="H21" s="77"/>
      <c r="I21" s="79"/>
      <c r="J21" s="79"/>
      <c r="K21" s="79"/>
      <c r="L21" s="79"/>
      <c r="M21" s="79"/>
      <c r="N21" s="80"/>
      <c r="O21" s="80"/>
      <c r="P21" s="80"/>
      <c r="Q21" s="80"/>
      <c r="R21" s="80"/>
      <c r="S21" s="80"/>
      <c r="T21" s="77"/>
      <c r="U21" s="81"/>
    </row>
    <row r="22" spans="1:21" s="75" customFormat="1" ht="15" customHeight="1">
      <c r="A22" s="77"/>
      <c r="B22" s="77"/>
      <c r="C22" s="77"/>
      <c r="D22" s="77"/>
      <c r="E22" s="77"/>
      <c r="F22" s="77"/>
      <c r="G22" s="77"/>
      <c r="H22" s="77"/>
      <c r="I22" s="79"/>
      <c r="J22" s="79"/>
      <c r="K22" s="79"/>
      <c r="L22" s="79"/>
      <c r="M22" s="79"/>
      <c r="N22" s="80"/>
      <c r="O22" s="80"/>
      <c r="P22" s="80"/>
      <c r="Q22" s="80"/>
      <c r="R22" s="80"/>
      <c r="S22" s="80"/>
      <c r="T22" s="77"/>
      <c r="U22" s="81"/>
    </row>
    <row r="23" spans="1:21" s="75" customFormat="1" ht="15" customHeight="1">
      <c r="A23" s="77"/>
      <c r="B23" s="77"/>
      <c r="C23" s="77"/>
      <c r="D23" s="77"/>
      <c r="E23" s="77"/>
      <c r="F23" s="77"/>
      <c r="G23" s="77"/>
      <c r="H23" s="77"/>
      <c r="I23" s="79"/>
      <c r="J23" s="79"/>
      <c r="K23" s="79"/>
      <c r="L23" s="79"/>
      <c r="M23" s="79"/>
      <c r="N23" s="80"/>
      <c r="O23" s="80"/>
      <c r="P23" s="80"/>
      <c r="Q23" s="80"/>
      <c r="R23" s="80"/>
      <c r="S23" s="80"/>
      <c r="T23" s="77"/>
      <c r="U23" s="81"/>
    </row>
    <row r="24" spans="1:21" s="75" customFormat="1" ht="15" customHeight="1">
      <c r="A24" s="77"/>
      <c r="B24" s="77"/>
      <c r="C24" s="77"/>
      <c r="D24" s="77"/>
      <c r="E24" s="77"/>
      <c r="F24" s="77"/>
      <c r="G24" s="77"/>
      <c r="H24" s="77"/>
      <c r="I24" s="79"/>
      <c r="J24" s="79"/>
      <c r="K24" s="79"/>
      <c r="L24" s="79"/>
      <c r="M24" s="79"/>
      <c r="N24" s="80"/>
      <c r="O24" s="80"/>
      <c r="P24" s="80"/>
      <c r="Q24" s="80"/>
      <c r="R24" s="80"/>
      <c r="S24" s="80"/>
      <c r="T24" s="77"/>
      <c r="U24" s="81"/>
    </row>
    <row r="25" spans="1:21" s="75" customFormat="1" ht="15" customHeight="1">
      <c r="A25" s="77"/>
      <c r="B25" s="77"/>
      <c r="C25" s="77"/>
      <c r="D25" s="77"/>
      <c r="E25" s="77"/>
      <c r="F25" s="77"/>
      <c r="G25" s="77"/>
      <c r="H25" s="77"/>
      <c r="I25" s="79"/>
      <c r="J25" s="79"/>
      <c r="K25" s="79"/>
      <c r="L25" s="79"/>
      <c r="M25" s="79"/>
      <c r="N25" s="80"/>
      <c r="O25" s="80"/>
      <c r="P25" s="80"/>
      <c r="Q25" s="80"/>
      <c r="R25" s="80"/>
      <c r="S25" s="80"/>
      <c r="T25" s="77"/>
      <c r="U25" s="81"/>
    </row>
    <row r="26" spans="1:21" s="75" customFormat="1" ht="15" customHeight="1">
      <c r="A26" s="77"/>
      <c r="B26" s="77"/>
      <c r="C26" s="77"/>
      <c r="D26" s="77"/>
      <c r="E26" s="77"/>
      <c r="F26" s="77"/>
      <c r="G26" s="77"/>
      <c r="H26" s="77"/>
      <c r="I26" s="79"/>
      <c r="J26" s="79"/>
      <c r="K26" s="79"/>
      <c r="L26" s="79"/>
      <c r="M26" s="79"/>
      <c r="N26" s="80"/>
      <c r="O26" s="80"/>
      <c r="P26" s="80"/>
      <c r="Q26" s="80"/>
      <c r="R26" s="80"/>
      <c r="S26" s="80"/>
      <c r="T26" s="77"/>
      <c r="U26" s="81"/>
    </row>
    <row r="27" spans="1:21" s="75" customFormat="1" ht="15" customHeight="1">
      <c r="A27" s="77"/>
      <c r="B27" s="77"/>
      <c r="C27" s="77"/>
      <c r="D27" s="77"/>
      <c r="E27" s="77"/>
      <c r="F27" s="77"/>
      <c r="G27" s="77"/>
      <c r="H27" s="77"/>
      <c r="I27" s="79"/>
      <c r="J27" s="79"/>
      <c r="K27" s="79"/>
      <c r="L27" s="79"/>
      <c r="M27" s="79"/>
      <c r="N27" s="80"/>
      <c r="O27" s="80"/>
      <c r="P27" s="80"/>
      <c r="Q27" s="80"/>
      <c r="R27" s="80"/>
      <c r="S27" s="80"/>
      <c r="T27" s="77"/>
      <c r="U27" s="81"/>
    </row>
    <row r="28" spans="1:21" s="75" customFormat="1" ht="15" customHeight="1">
      <c r="A28" s="77"/>
      <c r="B28" s="77"/>
      <c r="C28" s="77"/>
      <c r="D28" s="77"/>
      <c r="E28" s="77"/>
      <c r="F28" s="77"/>
      <c r="G28" s="77"/>
      <c r="H28" s="77"/>
      <c r="I28" s="79"/>
      <c r="J28" s="79"/>
      <c r="K28" s="79"/>
      <c r="L28" s="79"/>
      <c r="M28" s="79"/>
      <c r="N28" s="80"/>
      <c r="O28" s="80"/>
      <c r="P28" s="80"/>
      <c r="Q28" s="80"/>
      <c r="R28" s="80"/>
      <c r="S28" s="80"/>
      <c r="T28" s="77"/>
      <c r="U28" s="81"/>
    </row>
    <row r="29" spans="1:21" s="75" customFormat="1" ht="15" customHeight="1">
      <c r="A29" s="77"/>
      <c r="B29" s="77"/>
      <c r="C29" s="77"/>
      <c r="D29" s="77"/>
      <c r="E29" s="77"/>
      <c r="F29" s="77"/>
      <c r="G29" s="77"/>
      <c r="H29" s="77"/>
      <c r="I29" s="79"/>
      <c r="J29" s="79"/>
      <c r="K29" s="79"/>
      <c r="L29" s="79"/>
      <c r="M29" s="79"/>
      <c r="N29" s="80"/>
      <c r="O29" s="80"/>
      <c r="P29" s="80"/>
      <c r="Q29" s="80"/>
      <c r="R29" s="80"/>
      <c r="S29" s="80"/>
      <c r="T29" s="77"/>
      <c r="U29" s="81"/>
    </row>
    <row r="30" spans="1:21" s="75" customFormat="1" ht="15" customHeight="1">
      <c r="A30" s="77"/>
      <c r="B30" s="77"/>
      <c r="C30" s="77"/>
      <c r="D30" s="77"/>
      <c r="E30" s="77"/>
      <c r="F30" s="77"/>
      <c r="G30" s="77"/>
      <c r="H30" s="77"/>
      <c r="I30" s="79"/>
      <c r="J30" s="79"/>
      <c r="K30" s="79"/>
      <c r="L30" s="79"/>
      <c r="M30" s="79"/>
      <c r="N30" s="80"/>
      <c r="O30" s="80"/>
      <c r="P30" s="80"/>
      <c r="Q30" s="80"/>
      <c r="R30" s="80"/>
      <c r="S30" s="80"/>
      <c r="T30" s="77"/>
      <c r="U30" s="81"/>
    </row>
    <row r="31" spans="1:21" s="75" customFormat="1" ht="15" customHeight="1">
      <c r="A31" s="77"/>
      <c r="B31" s="77"/>
      <c r="C31" s="77"/>
      <c r="D31" s="77"/>
      <c r="E31" s="77"/>
      <c r="F31" s="77"/>
      <c r="G31" s="77"/>
      <c r="H31" s="77"/>
      <c r="I31" s="79"/>
      <c r="J31" s="79"/>
      <c r="K31" s="79"/>
      <c r="L31" s="79"/>
      <c r="M31" s="79"/>
      <c r="N31" s="80"/>
      <c r="O31" s="80"/>
      <c r="P31" s="80"/>
      <c r="Q31" s="80"/>
      <c r="R31" s="80"/>
      <c r="S31" s="80"/>
      <c r="T31" s="77"/>
      <c r="U31" s="81"/>
    </row>
    <row r="32" spans="1:21" s="75" customFormat="1" ht="15" customHeight="1">
      <c r="A32" s="77"/>
      <c r="B32" s="77"/>
      <c r="C32" s="77"/>
      <c r="D32" s="77"/>
      <c r="E32" s="77"/>
      <c r="F32" s="77"/>
      <c r="G32" s="77"/>
      <c r="H32" s="77"/>
      <c r="I32" s="79"/>
      <c r="J32" s="79"/>
      <c r="K32" s="79"/>
      <c r="L32" s="79"/>
      <c r="M32" s="79"/>
      <c r="N32" s="80"/>
      <c r="O32" s="80"/>
      <c r="P32" s="80"/>
      <c r="Q32" s="80"/>
      <c r="R32" s="80"/>
      <c r="S32" s="80"/>
      <c r="T32" s="77"/>
      <c r="U32" s="81"/>
    </row>
    <row r="33" spans="1:21" s="75" customFormat="1" ht="15" customHeight="1">
      <c r="A33" s="77"/>
      <c r="B33" s="77"/>
      <c r="C33" s="77"/>
      <c r="D33" s="77"/>
      <c r="E33" s="77"/>
      <c r="F33" s="77"/>
      <c r="G33" s="77"/>
      <c r="H33" s="77"/>
      <c r="I33" s="79"/>
      <c r="J33" s="79"/>
      <c r="K33" s="79"/>
      <c r="L33" s="79"/>
      <c r="M33" s="79"/>
      <c r="N33" s="80"/>
      <c r="O33" s="80"/>
      <c r="P33" s="80"/>
      <c r="Q33" s="80"/>
      <c r="R33" s="80"/>
      <c r="S33" s="80"/>
      <c r="T33" s="77"/>
      <c r="U33" s="81"/>
    </row>
    <row r="34" spans="1:21" s="75" customFormat="1" ht="15" customHeight="1">
      <c r="A34" s="77"/>
      <c r="B34" s="77"/>
      <c r="C34" s="77"/>
      <c r="D34" s="77"/>
      <c r="E34" s="77"/>
      <c r="F34" s="77"/>
      <c r="G34" s="77"/>
      <c r="H34" s="77"/>
      <c r="I34" s="79"/>
      <c r="J34" s="79"/>
      <c r="K34" s="79"/>
      <c r="L34" s="79"/>
      <c r="M34" s="79"/>
      <c r="N34" s="80"/>
      <c r="O34" s="80"/>
      <c r="P34" s="80"/>
      <c r="Q34" s="80"/>
      <c r="R34" s="80"/>
      <c r="S34" s="80"/>
      <c r="T34" s="77"/>
      <c r="U34" s="81"/>
    </row>
    <row r="35" spans="1:21" s="75" customFormat="1" ht="15" customHeight="1">
      <c r="A35" s="77"/>
      <c r="B35" s="77"/>
      <c r="C35" s="77"/>
      <c r="D35" s="77"/>
      <c r="E35" s="77"/>
      <c r="F35" s="77"/>
      <c r="G35" s="77"/>
      <c r="H35" s="77"/>
      <c r="I35" s="79"/>
      <c r="J35" s="79"/>
      <c r="K35" s="79"/>
      <c r="L35" s="79"/>
      <c r="M35" s="79"/>
      <c r="N35" s="80"/>
      <c r="O35" s="80"/>
      <c r="P35" s="80"/>
      <c r="Q35" s="80"/>
      <c r="R35" s="80"/>
      <c r="S35" s="80"/>
      <c r="T35" s="77"/>
      <c r="U35" s="81"/>
    </row>
    <row r="36" spans="1:21" s="75" customFormat="1" ht="15" customHeight="1">
      <c r="A36" s="77"/>
      <c r="B36" s="77"/>
      <c r="C36" s="77"/>
      <c r="D36" s="77"/>
      <c r="E36" s="77"/>
      <c r="F36" s="77"/>
      <c r="G36" s="77"/>
      <c r="H36" s="77"/>
      <c r="I36" s="79"/>
      <c r="J36" s="79"/>
      <c r="K36" s="79"/>
      <c r="L36" s="79"/>
      <c r="M36" s="79"/>
      <c r="N36" s="80"/>
      <c r="O36" s="80"/>
      <c r="P36" s="80"/>
      <c r="Q36" s="80"/>
      <c r="R36" s="80"/>
      <c r="S36" s="80"/>
      <c r="T36" s="77"/>
      <c r="U36" s="81"/>
    </row>
    <row r="37" spans="1:21" s="75" customFormat="1" ht="15" customHeight="1">
      <c r="A37" s="77"/>
      <c r="B37" s="77"/>
      <c r="C37" s="77"/>
      <c r="D37" s="77"/>
      <c r="E37" s="77"/>
      <c r="F37" s="73"/>
      <c r="G37" s="77"/>
      <c r="H37" s="77"/>
      <c r="I37" s="79"/>
      <c r="J37" s="79"/>
      <c r="K37" s="79"/>
      <c r="L37" s="79"/>
      <c r="M37" s="79"/>
      <c r="N37" s="80"/>
      <c r="O37" s="80"/>
      <c r="P37" s="80"/>
      <c r="Q37" s="80"/>
      <c r="R37" s="80"/>
      <c r="S37" s="80"/>
      <c r="T37" s="77"/>
      <c r="U37" s="81"/>
    </row>
    <row r="38" spans="1:21" s="75" customFormat="1" ht="15" customHeight="1">
      <c r="A38" s="77"/>
      <c r="B38" s="77"/>
      <c r="C38" s="77"/>
      <c r="D38" s="77"/>
      <c r="E38" s="77"/>
      <c r="F38" s="77"/>
      <c r="G38" s="77"/>
      <c r="H38" s="77"/>
      <c r="I38" s="79"/>
      <c r="J38" s="79"/>
      <c r="K38" s="79"/>
      <c r="L38" s="79"/>
      <c r="M38" s="79"/>
      <c r="N38" s="80"/>
      <c r="O38" s="80"/>
      <c r="P38" s="80"/>
      <c r="Q38" s="80"/>
      <c r="R38" s="80"/>
      <c r="S38" s="80"/>
      <c r="T38" s="77"/>
      <c r="U38" s="81"/>
    </row>
    <row r="39" spans="1:21" s="75" customFormat="1" ht="15" customHeight="1">
      <c r="A39" s="77"/>
      <c r="B39" s="77"/>
      <c r="C39" s="77"/>
      <c r="D39" s="77"/>
      <c r="E39" s="77"/>
      <c r="F39" s="73" t="s">
        <v>105</v>
      </c>
      <c r="G39" s="77"/>
      <c r="H39" s="77"/>
      <c r="I39" s="79"/>
      <c r="J39" s="79"/>
      <c r="K39" s="79"/>
      <c r="L39" s="79"/>
      <c r="M39" s="79"/>
      <c r="N39" s="80"/>
      <c r="O39" s="80"/>
      <c r="P39" s="80"/>
      <c r="Q39" s="80"/>
      <c r="R39" s="80"/>
      <c r="S39" s="80"/>
      <c r="T39" s="77"/>
      <c r="U39" s="81"/>
    </row>
    <row r="40" spans="1:21" s="75" customFormat="1" ht="15" customHeight="1">
      <c r="A40" s="85"/>
      <c r="B40" s="85"/>
      <c r="C40" s="85"/>
      <c r="D40" s="85"/>
      <c r="E40" s="85"/>
      <c r="F40" s="85"/>
      <c r="G40" s="85"/>
      <c r="H40" s="85"/>
      <c r="I40" s="86"/>
      <c r="J40" s="86"/>
      <c r="K40" s="86"/>
      <c r="L40" s="86"/>
      <c r="M40" s="86"/>
      <c r="N40" s="87"/>
      <c r="O40" s="87"/>
      <c r="P40" s="87"/>
      <c r="Q40" s="87"/>
      <c r="R40" s="87"/>
      <c r="S40" s="87"/>
      <c r="T40" s="85"/>
      <c r="U40" s="88"/>
    </row>
    <row r="41" spans="1:21">
      <c r="A41" s="32"/>
      <c r="B41" s="66"/>
      <c r="C41" s="32"/>
      <c r="D41" s="32"/>
      <c r="F41" s="32"/>
    </row>
    <row r="42" spans="1:21">
      <c r="B42" s="33"/>
      <c r="C42" s="34"/>
      <c r="D42" s="34"/>
      <c r="N42" s="35"/>
      <c r="O42" s="35"/>
    </row>
    <row r="43" spans="1:21">
      <c r="B43" s="36"/>
      <c r="C43" s="36"/>
      <c r="D43" s="36"/>
      <c r="N43" s="37"/>
      <c r="O43" s="37"/>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2" orientation="landscape" r:id="rId1"/>
  <headerFooter scaleWithDoc="0">
    <oddHeader>&amp;C&amp;G</oddHead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80" zoomScaleNormal="80" zoomScaleSheetLayoutView="70" workbookViewId="0">
      <selection sqref="A1:C31"/>
    </sheetView>
  </sheetViews>
  <sheetFormatPr baseColWidth="10" defaultColWidth="11.42578125" defaultRowHeight="13.5"/>
  <cols>
    <col min="1" max="1" width="50" style="1" customWidth="1"/>
    <col min="2" max="2" width="6.5703125" style="1" customWidth="1"/>
    <col min="3" max="3" width="90.85546875" style="1" customWidth="1"/>
    <col min="4" max="16384" width="11.42578125" style="1"/>
  </cols>
  <sheetData>
    <row r="1" spans="1:20" ht="35.1" customHeight="1">
      <c r="A1" s="331" t="s">
        <v>155</v>
      </c>
      <c r="B1" s="332"/>
      <c r="C1" s="333"/>
    </row>
    <row r="2" spans="1:20" ht="6" customHeight="1">
      <c r="C2" s="67"/>
    </row>
    <row r="3" spans="1:20" s="67" customFormat="1" ht="20.100000000000001" customHeight="1">
      <c r="A3" s="334" t="s">
        <v>221</v>
      </c>
      <c r="B3" s="335"/>
      <c r="C3" s="336"/>
      <c r="D3" s="68"/>
      <c r="E3" s="68"/>
      <c r="F3" s="68"/>
      <c r="G3" s="68"/>
      <c r="H3" s="68"/>
      <c r="I3" s="68"/>
      <c r="J3" s="68"/>
      <c r="K3" s="68"/>
      <c r="L3" s="68"/>
      <c r="M3" s="68"/>
      <c r="N3" s="68"/>
      <c r="O3" s="68"/>
      <c r="P3" s="68"/>
      <c r="Q3" s="68"/>
      <c r="R3" s="68"/>
      <c r="S3" s="68"/>
      <c r="T3" s="68"/>
    </row>
    <row r="4" spans="1:20" s="67" customFormat="1" ht="20.100000000000001" customHeight="1">
      <c r="A4" s="334" t="s">
        <v>215</v>
      </c>
      <c r="B4" s="335"/>
      <c r="C4" s="336"/>
      <c r="D4" s="68"/>
      <c r="E4" s="68"/>
      <c r="F4" s="68"/>
      <c r="G4" s="68"/>
      <c r="H4" s="68"/>
      <c r="I4" s="68"/>
      <c r="J4" s="68"/>
      <c r="K4" s="68"/>
      <c r="L4" s="68"/>
      <c r="M4" s="68"/>
      <c r="N4" s="68"/>
      <c r="O4" s="68"/>
      <c r="P4" s="68"/>
      <c r="Q4" s="68"/>
      <c r="R4" s="68"/>
      <c r="S4" s="68"/>
      <c r="T4" s="68"/>
    </row>
    <row r="5" spans="1:20" s="67" customFormat="1" ht="20.100000000000001" customHeight="1">
      <c r="A5" s="334" t="s">
        <v>144</v>
      </c>
      <c r="B5" s="335"/>
      <c r="C5" s="336"/>
      <c r="D5" s="68"/>
      <c r="E5" s="68"/>
      <c r="F5" s="68"/>
      <c r="G5" s="68"/>
      <c r="H5" s="68"/>
      <c r="I5" s="68"/>
      <c r="J5" s="68"/>
      <c r="K5" s="68"/>
      <c r="L5" s="68"/>
      <c r="M5" s="68"/>
      <c r="N5" s="68"/>
      <c r="O5" s="68"/>
      <c r="P5" s="68"/>
      <c r="Q5" s="68"/>
      <c r="R5" s="68"/>
      <c r="S5" s="68"/>
      <c r="T5" s="68"/>
    </row>
    <row r="6" spans="1:20" ht="30" customHeight="1">
      <c r="A6" s="376" t="s">
        <v>85</v>
      </c>
      <c r="B6" s="377"/>
      <c r="C6" s="378"/>
    </row>
    <row r="7" spans="1:20" s="50" customFormat="1" ht="15" customHeight="1">
      <c r="A7" s="89"/>
      <c r="B7" s="62"/>
      <c r="C7" s="69"/>
    </row>
    <row r="8" spans="1:20" s="50" customFormat="1" ht="15" customHeight="1">
      <c r="A8" s="373"/>
      <c r="B8" s="374"/>
      <c r="C8" s="375"/>
    </row>
    <row r="9" spans="1:20" s="50" customFormat="1" ht="15" customHeight="1">
      <c r="A9" s="373"/>
      <c r="B9" s="374"/>
      <c r="C9" s="375"/>
    </row>
    <row r="10" spans="1:20" s="50" customFormat="1" ht="15" customHeight="1">
      <c r="A10" s="373"/>
      <c r="B10" s="374"/>
      <c r="C10" s="375"/>
    </row>
    <row r="11" spans="1:20" s="50" customFormat="1" ht="15" customHeight="1">
      <c r="A11" s="373"/>
      <c r="B11" s="374"/>
      <c r="C11" s="375"/>
    </row>
    <row r="12" spans="1:20" s="50" customFormat="1" ht="15" customHeight="1">
      <c r="A12" s="373"/>
      <c r="B12" s="374"/>
      <c r="C12" s="375"/>
    </row>
    <row r="13" spans="1:20" s="50" customFormat="1" ht="15" customHeight="1">
      <c r="A13" s="373"/>
      <c r="B13" s="374"/>
      <c r="C13" s="375"/>
    </row>
    <row r="14" spans="1:20" s="50" customFormat="1" ht="15" customHeight="1">
      <c r="A14" s="373"/>
      <c r="B14" s="374"/>
      <c r="C14" s="375"/>
    </row>
    <row r="15" spans="1:20" s="50" customFormat="1" ht="15" customHeight="1">
      <c r="A15" s="373"/>
      <c r="B15" s="374"/>
      <c r="C15" s="375"/>
    </row>
    <row r="16" spans="1:20" s="50" customFormat="1" ht="15" customHeight="1">
      <c r="A16" s="373"/>
      <c r="B16" s="374"/>
      <c r="C16" s="375"/>
    </row>
    <row r="17" spans="1:3" s="50" customFormat="1" ht="30.75" customHeight="1">
      <c r="A17" s="379" t="s">
        <v>272</v>
      </c>
      <c r="B17" s="380"/>
      <c r="C17" s="381"/>
    </row>
    <row r="18" spans="1:3" s="50" customFormat="1" ht="15" customHeight="1">
      <c r="A18" s="373"/>
      <c r="B18" s="374"/>
      <c r="C18" s="375"/>
    </row>
    <row r="19" spans="1:3" s="50" customFormat="1" ht="15" customHeight="1">
      <c r="A19" s="373"/>
      <c r="B19" s="374"/>
      <c r="C19" s="375"/>
    </row>
    <row r="20" spans="1:3" s="50" customFormat="1" ht="15" customHeight="1">
      <c r="A20" s="373"/>
      <c r="B20" s="374"/>
      <c r="C20" s="375"/>
    </row>
    <row r="21" spans="1:3" s="50" customFormat="1" ht="15" customHeight="1">
      <c r="A21" s="373"/>
      <c r="B21" s="374"/>
      <c r="C21" s="375"/>
    </row>
    <row r="22" spans="1:3" s="50" customFormat="1" ht="15" customHeight="1">
      <c r="A22" s="373"/>
      <c r="B22" s="374"/>
      <c r="C22" s="375"/>
    </row>
    <row r="23" spans="1:3" s="50" customFormat="1" ht="15" customHeight="1">
      <c r="A23" s="373"/>
      <c r="B23" s="374"/>
      <c r="C23" s="375"/>
    </row>
    <row r="24" spans="1:3" s="50" customFormat="1" ht="15" customHeight="1">
      <c r="A24" s="373"/>
      <c r="B24" s="374"/>
      <c r="C24" s="375"/>
    </row>
    <row r="25" spans="1:3" s="50" customFormat="1" ht="15" customHeight="1">
      <c r="A25" s="373"/>
      <c r="B25" s="374"/>
      <c r="C25" s="375"/>
    </row>
    <row r="26" spans="1:3" s="50" customFormat="1" ht="15" customHeight="1">
      <c r="A26" s="373"/>
      <c r="B26" s="374"/>
      <c r="C26" s="375"/>
    </row>
    <row r="27" spans="1:3" s="50" customFormat="1" ht="15" customHeight="1">
      <c r="A27" s="373"/>
      <c r="B27" s="374"/>
      <c r="C27" s="375"/>
    </row>
    <row r="28" spans="1:3" s="50" customFormat="1" ht="15" customHeight="1">
      <c r="A28" s="373"/>
      <c r="B28" s="374"/>
      <c r="C28" s="375"/>
    </row>
    <row r="29" spans="1:3" s="50" customFormat="1" ht="15" customHeight="1">
      <c r="A29" s="373"/>
      <c r="B29" s="374"/>
      <c r="C29" s="375"/>
    </row>
    <row r="30" spans="1:3" s="50" customFormat="1" ht="15" customHeight="1">
      <c r="A30" s="373"/>
      <c r="B30" s="374"/>
      <c r="C30" s="375"/>
    </row>
    <row r="31" spans="1:3" s="50" customFormat="1" ht="15" customHeight="1">
      <c r="A31" s="382"/>
      <c r="B31" s="383"/>
      <c r="C31" s="384"/>
    </row>
    <row r="33" spans="1:3">
      <c r="A33" s="29"/>
      <c r="B33" s="29"/>
      <c r="C33" s="11"/>
    </row>
    <row r="34" spans="1:3">
      <c r="A34" s="30"/>
      <c r="B34" s="30"/>
      <c r="C34" s="14"/>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zoomScale="80" zoomScaleNormal="80" workbookViewId="0">
      <selection activeCell="R24" sqref="R24"/>
    </sheetView>
  </sheetViews>
  <sheetFormatPr baseColWidth="10" defaultColWidth="11.42578125" defaultRowHeight="13.5"/>
  <cols>
    <col min="1" max="7" width="5" style="1" customWidth="1"/>
    <col min="8" max="8" width="60.85546875" style="1" customWidth="1"/>
    <col min="9" max="9" width="10.85546875" style="1" customWidth="1"/>
    <col min="10" max="15" width="13.85546875" style="1" customWidth="1"/>
    <col min="16" max="16" width="2.85546875" style="1" customWidth="1"/>
    <col min="17" max="19" width="20.140625" style="1" bestFit="1" customWidth="1"/>
    <col min="20" max="16384" width="11.42578125" style="1"/>
  </cols>
  <sheetData>
    <row r="1" spans="1:19" ht="35.1" customHeight="1">
      <c r="A1" s="331" t="s">
        <v>124</v>
      </c>
      <c r="B1" s="332"/>
      <c r="C1" s="332"/>
      <c r="D1" s="332"/>
      <c r="E1" s="332"/>
      <c r="F1" s="332"/>
      <c r="G1" s="332"/>
      <c r="H1" s="332"/>
      <c r="I1" s="332"/>
      <c r="J1" s="332"/>
      <c r="K1" s="332"/>
      <c r="L1" s="332"/>
      <c r="M1" s="332"/>
      <c r="N1" s="332"/>
      <c r="O1" s="333"/>
    </row>
    <row r="2" spans="1:19" ht="8.1" customHeight="1">
      <c r="A2" s="143"/>
      <c r="B2" s="143"/>
      <c r="C2" s="143"/>
      <c r="D2" s="143"/>
      <c r="E2" s="143"/>
      <c r="F2" s="143"/>
      <c r="G2" s="143"/>
      <c r="H2" s="143"/>
      <c r="I2" s="143"/>
      <c r="J2" s="143"/>
      <c r="K2" s="143"/>
      <c r="L2" s="143"/>
      <c r="M2" s="143"/>
      <c r="N2" s="143"/>
      <c r="O2" s="143"/>
    </row>
    <row r="3" spans="1:19" ht="19.350000000000001" customHeight="1">
      <c r="A3" s="390" t="s">
        <v>221</v>
      </c>
      <c r="B3" s="391"/>
      <c r="C3" s="391"/>
      <c r="D3" s="391"/>
      <c r="E3" s="391"/>
      <c r="F3" s="391"/>
      <c r="G3" s="391"/>
      <c r="H3" s="391"/>
      <c r="I3" s="391"/>
      <c r="J3" s="391"/>
      <c r="K3" s="391"/>
      <c r="L3" s="391"/>
      <c r="M3" s="391"/>
      <c r="N3" s="391"/>
      <c r="O3" s="392"/>
    </row>
    <row r="4" spans="1:19" ht="19.350000000000001" customHeight="1">
      <c r="A4" s="390" t="s">
        <v>215</v>
      </c>
      <c r="B4" s="391"/>
      <c r="C4" s="391"/>
      <c r="D4" s="391"/>
      <c r="E4" s="391"/>
      <c r="F4" s="391"/>
      <c r="G4" s="391"/>
      <c r="H4" s="391"/>
      <c r="I4" s="391"/>
      <c r="J4" s="391"/>
      <c r="K4" s="391"/>
      <c r="L4" s="391"/>
      <c r="M4" s="391"/>
      <c r="N4" s="391"/>
      <c r="O4" s="392"/>
    </row>
    <row r="5" spans="1:19" ht="20.100000000000001" customHeight="1">
      <c r="A5" s="329" t="s">
        <v>79</v>
      </c>
      <c r="B5" s="329" t="s">
        <v>125</v>
      </c>
      <c r="C5" s="329" t="s">
        <v>36</v>
      </c>
      <c r="D5" s="329" t="s">
        <v>34</v>
      </c>
      <c r="E5" s="329" t="s">
        <v>35</v>
      </c>
      <c r="F5" s="329" t="s">
        <v>12</v>
      </c>
      <c r="G5" s="329" t="s">
        <v>67</v>
      </c>
      <c r="H5" s="410" t="s">
        <v>13</v>
      </c>
      <c r="I5" s="329" t="s">
        <v>126</v>
      </c>
      <c r="J5" s="346" t="s">
        <v>127</v>
      </c>
      <c r="K5" s="347"/>
      <c r="L5" s="406"/>
      <c r="M5" s="346" t="s">
        <v>128</v>
      </c>
      <c r="N5" s="347"/>
      <c r="O5" s="406"/>
    </row>
    <row r="6" spans="1:19" ht="20.100000000000001" customHeight="1">
      <c r="A6" s="330"/>
      <c r="B6" s="330"/>
      <c r="C6" s="330"/>
      <c r="D6" s="330"/>
      <c r="E6" s="330"/>
      <c r="F6" s="330"/>
      <c r="G6" s="330"/>
      <c r="H6" s="411"/>
      <c r="I6" s="330"/>
      <c r="J6" s="120" t="s">
        <v>129</v>
      </c>
      <c r="K6" s="144" t="s">
        <v>137</v>
      </c>
      <c r="L6" s="120" t="s">
        <v>130</v>
      </c>
      <c r="M6" s="120" t="s">
        <v>86</v>
      </c>
      <c r="N6" s="144" t="s">
        <v>138</v>
      </c>
      <c r="O6" s="120" t="s">
        <v>20</v>
      </c>
    </row>
    <row r="7" spans="1:19" s="122" customFormat="1" ht="15" customHeight="1">
      <c r="A7" s="121" t="s">
        <v>273</v>
      </c>
      <c r="B7" s="121" t="s">
        <v>273</v>
      </c>
      <c r="C7" s="121" t="s">
        <v>273</v>
      </c>
      <c r="D7" s="121" t="s">
        <v>274</v>
      </c>
      <c r="E7" s="121" t="s">
        <v>275</v>
      </c>
      <c r="F7" s="121" t="s">
        <v>276</v>
      </c>
      <c r="G7" s="121"/>
      <c r="H7" s="296" t="s">
        <v>232</v>
      </c>
      <c r="I7" s="297" t="s">
        <v>233</v>
      </c>
      <c r="J7" s="297" t="s">
        <v>277</v>
      </c>
      <c r="K7" s="297" t="s">
        <v>278</v>
      </c>
      <c r="L7" s="297" t="s">
        <v>278</v>
      </c>
      <c r="M7" s="298">
        <v>115000</v>
      </c>
      <c r="N7" s="298">
        <v>80000</v>
      </c>
      <c r="O7" s="298">
        <v>57000</v>
      </c>
      <c r="Q7" s="299">
        <f>88806148</f>
        <v>88806148</v>
      </c>
      <c r="R7" s="299">
        <v>63526271</v>
      </c>
      <c r="S7" s="299">
        <v>49260056.799999997</v>
      </c>
    </row>
    <row r="8" spans="1:19">
      <c r="A8" s="407"/>
      <c r="B8" s="408"/>
      <c r="C8" s="408"/>
      <c r="D8" s="408"/>
      <c r="E8" s="408"/>
      <c r="F8" s="408"/>
      <c r="G8" s="408"/>
      <c r="H8" s="408"/>
      <c r="I8" s="408"/>
      <c r="J8" s="408"/>
      <c r="K8" s="408"/>
      <c r="L8" s="408"/>
      <c r="M8" s="408"/>
      <c r="N8" s="408"/>
      <c r="O8" s="409"/>
      <c r="Q8" s="300">
        <f>M7+M20+'AR (2)'!M7+'AR (2)'!M20</f>
        <v>88806148</v>
      </c>
      <c r="R8" s="300">
        <f>N7+N20+'AR (2)'!N7+'AR (2)'!N20</f>
        <v>63526271</v>
      </c>
      <c r="S8" s="300">
        <f>O7+O20+'AR (2)'!O7+'AR (2)'!O20</f>
        <v>49260056.799999997</v>
      </c>
    </row>
    <row r="9" spans="1:19" ht="51" customHeight="1">
      <c r="A9" s="402" t="s">
        <v>279</v>
      </c>
      <c r="B9" s="403"/>
      <c r="C9" s="403"/>
      <c r="D9" s="403"/>
      <c r="E9" s="403"/>
      <c r="F9" s="403"/>
      <c r="G9" s="403"/>
      <c r="H9" s="403"/>
      <c r="I9" s="403"/>
      <c r="J9" s="403"/>
      <c r="K9" s="403"/>
      <c r="L9" s="403"/>
      <c r="M9" s="403"/>
      <c r="N9" s="403"/>
      <c r="O9" s="404"/>
      <c r="Q9" s="300">
        <f>+Q7-Q8</f>
        <v>0</v>
      </c>
      <c r="R9" s="300">
        <f t="shared" ref="R9:S9" si="0">+R7-R8</f>
        <v>0</v>
      </c>
      <c r="S9" s="300">
        <f t="shared" si="0"/>
        <v>0</v>
      </c>
    </row>
    <row r="10" spans="1:19">
      <c r="A10" s="123"/>
      <c r="B10" s="124"/>
      <c r="C10" s="124"/>
      <c r="D10" s="124"/>
      <c r="E10" s="124"/>
      <c r="F10" s="124"/>
      <c r="G10" s="124"/>
      <c r="H10" s="124"/>
      <c r="I10" s="124"/>
      <c r="J10" s="124"/>
      <c r="K10" s="124"/>
      <c r="L10" s="124"/>
      <c r="M10" s="124"/>
      <c r="N10" s="124"/>
      <c r="O10" s="125"/>
    </row>
    <row r="11" spans="1:19">
      <c r="A11" s="396" t="s">
        <v>315</v>
      </c>
      <c r="B11" s="397"/>
      <c r="C11" s="397"/>
      <c r="D11" s="397"/>
      <c r="E11" s="397"/>
      <c r="F11" s="397"/>
      <c r="G11" s="397"/>
      <c r="H11" s="397"/>
      <c r="I11" s="397"/>
      <c r="J11" s="397"/>
      <c r="K11" s="397"/>
      <c r="L11" s="397"/>
      <c r="M11" s="397"/>
      <c r="N11" s="397"/>
      <c r="O11" s="398"/>
    </row>
    <row r="12" spans="1:19">
      <c r="A12" s="123"/>
      <c r="B12" s="124"/>
      <c r="C12" s="124"/>
      <c r="D12" s="124"/>
      <c r="E12" s="124"/>
      <c r="F12" s="124"/>
      <c r="G12" s="124"/>
      <c r="H12" s="124"/>
      <c r="I12" s="124"/>
      <c r="J12" s="124"/>
      <c r="K12" s="124"/>
      <c r="L12" s="124"/>
      <c r="M12" s="124"/>
      <c r="N12" s="124"/>
      <c r="O12" s="125"/>
    </row>
    <row r="13" spans="1:19">
      <c r="A13" s="123"/>
      <c r="B13" s="124"/>
      <c r="C13" s="124"/>
      <c r="D13" s="124"/>
      <c r="E13" s="124"/>
      <c r="F13" s="124"/>
      <c r="G13" s="124"/>
      <c r="H13" s="124"/>
      <c r="I13" s="124"/>
      <c r="J13" s="124"/>
      <c r="K13" s="124"/>
      <c r="L13" s="124"/>
      <c r="M13" s="124"/>
      <c r="N13" s="124"/>
      <c r="O13" s="125"/>
    </row>
    <row r="14" spans="1:19">
      <c r="A14" s="123"/>
      <c r="B14" s="124"/>
      <c r="C14" s="124"/>
      <c r="D14" s="124"/>
      <c r="E14" s="124"/>
      <c r="F14" s="124"/>
      <c r="G14" s="124"/>
      <c r="H14" s="124"/>
      <c r="I14" s="124"/>
      <c r="J14" s="124"/>
      <c r="K14" s="124"/>
      <c r="L14" s="124"/>
      <c r="M14" s="124"/>
      <c r="N14" s="124"/>
      <c r="O14" s="125"/>
    </row>
    <row r="15" spans="1:19">
      <c r="A15" s="393"/>
      <c r="B15" s="394"/>
      <c r="C15" s="394"/>
      <c r="D15" s="394"/>
      <c r="E15" s="394"/>
      <c r="F15" s="394"/>
      <c r="G15" s="394"/>
      <c r="H15" s="394"/>
      <c r="I15" s="394"/>
      <c r="J15" s="394"/>
      <c r="K15" s="394"/>
      <c r="L15" s="394"/>
      <c r="M15" s="394"/>
      <c r="N15" s="394"/>
      <c r="O15" s="395"/>
    </row>
    <row r="16" spans="1:19">
      <c r="A16" s="123"/>
      <c r="B16" s="124"/>
      <c r="C16" s="124"/>
      <c r="D16" s="124"/>
      <c r="E16" s="124"/>
      <c r="F16" s="124"/>
      <c r="G16" s="124"/>
      <c r="H16" s="124"/>
      <c r="I16" s="124"/>
      <c r="J16" s="124"/>
      <c r="K16" s="124"/>
      <c r="L16" s="124"/>
      <c r="M16" s="124"/>
      <c r="N16" s="124"/>
      <c r="O16" s="125"/>
    </row>
    <row r="17" spans="1:15">
      <c r="A17" s="221"/>
      <c r="B17" s="222"/>
      <c r="C17" s="222"/>
      <c r="D17" s="222"/>
      <c r="E17" s="222"/>
      <c r="F17" s="222"/>
      <c r="G17" s="222"/>
      <c r="H17" s="222"/>
      <c r="I17" s="222"/>
      <c r="J17" s="222"/>
      <c r="K17" s="222"/>
      <c r="L17" s="222"/>
      <c r="M17" s="222"/>
      <c r="N17" s="222"/>
      <c r="O17" s="223"/>
    </row>
    <row r="18" spans="1:15">
      <c r="A18" s="123"/>
      <c r="B18" s="124"/>
      <c r="C18" s="124"/>
      <c r="D18" s="124"/>
      <c r="E18" s="124"/>
      <c r="F18" s="124"/>
      <c r="G18" s="124"/>
      <c r="H18" s="124"/>
      <c r="I18" s="124"/>
      <c r="J18" s="124"/>
      <c r="K18" s="124"/>
      <c r="L18" s="124"/>
      <c r="M18" s="124"/>
      <c r="N18" s="124"/>
      <c r="O18" s="125"/>
    </row>
    <row r="19" spans="1:15">
      <c r="A19" s="126"/>
      <c r="B19" s="127"/>
      <c r="C19" s="127"/>
      <c r="D19" s="127"/>
      <c r="E19" s="127"/>
      <c r="F19" s="127"/>
      <c r="G19" s="127"/>
      <c r="H19" s="127"/>
      <c r="I19" s="127"/>
      <c r="J19" s="127"/>
      <c r="K19" s="127"/>
      <c r="L19" s="127"/>
      <c r="M19" s="127"/>
      <c r="N19" s="127"/>
      <c r="O19" s="128"/>
    </row>
    <row r="20" spans="1:15" s="122" customFormat="1" ht="15" customHeight="1">
      <c r="A20" s="129" t="s">
        <v>274</v>
      </c>
      <c r="B20" s="129" t="s">
        <v>281</v>
      </c>
      <c r="C20" s="129" t="s">
        <v>273</v>
      </c>
      <c r="D20" s="129" t="s">
        <v>282</v>
      </c>
      <c r="E20" s="129" t="s">
        <v>274</v>
      </c>
      <c r="F20" s="129" t="s">
        <v>283</v>
      </c>
      <c r="G20" s="129"/>
      <c r="H20" s="301" t="s">
        <v>237</v>
      </c>
      <c r="I20" s="302" t="s">
        <v>284</v>
      </c>
      <c r="J20" s="302" t="s">
        <v>274</v>
      </c>
      <c r="K20" s="302" t="s">
        <v>278</v>
      </c>
      <c r="L20" s="302" t="s">
        <v>278</v>
      </c>
      <c r="M20" s="298">
        <v>122000</v>
      </c>
      <c r="N20" s="298">
        <v>62000</v>
      </c>
      <c r="O20" s="298">
        <v>888</v>
      </c>
    </row>
    <row r="21" spans="1:15">
      <c r="A21" s="399"/>
      <c r="B21" s="400"/>
      <c r="C21" s="400"/>
      <c r="D21" s="400"/>
      <c r="E21" s="400"/>
      <c r="F21" s="400"/>
      <c r="G21" s="400"/>
      <c r="H21" s="400"/>
      <c r="I21" s="400"/>
      <c r="J21" s="400"/>
      <c r="K21" s="400"/>
      <c r="L21" s="400"/>
      <c r="M21" s="400"/>
      <c r="N21" s="400"/>
      <c r="O21" s="401"/>
    </row>
    <row r="22" spans="1:15" ht="50.25" customHeight="1">
      <c r="A22" s="402" t="s">
        <v>280</v>
      </c>
      <c r="B22" s="403"/>
      <c r="C22" s="403"/>
      <c r="D22" s="403"/>
      <c r="E22" s="403"/>
      <c r="F22" s="403"/>
      <c r="G22" s="403"/>
      <c r="H22" s="403"/>
      <c r="I22" s="403"/>
      <c r="J22" s="403"/>
      <c r="K22" s="403"/>
      <c r="L22" s="403"/>
      <c r="M22" s="403"/>
      <c r="N22" s="403"/>
      <c r="O22" s="404"/>
    </row>
    <row r="23" spans="1:15">
      <c r="A23" s="123"/>
      <c r="B23" s="124"/>
      <c r="C23" s="124"/>
      <c r="D23" s="124"/>
      <c r="E23" s="124"/>
      <c r="F23" s="124"/>
      <c r="G23" s="124"/>
      <c r="H23" s="124"/>
      <c r="I23" s="124"/>
      <c r="J23" s="124"/>
      <c r="K23" s="124"/>
      <c r="L23" s="124"/>
      <c r="M23" s="124"/>
      <c r="N23" s="124"/>
      <c r="O23" s="125"/>
    </row>
    <row r="24" spans="1:15" ht="62.25" customHeight="1">
      <c r="A24" s="405" t="s">
        <v>316</v>
      </c>
      <c r="B24" s="394"/>
      <c r="C24" s="394"/>
      <c r="D24" s="394"/>
      <c r="E24" s="394"/>
      <c r="F24" s="394"/>
      <c r="G24" s="394"/>
      <c r="H24" s="394"/>
      <c r="I24" s="394"/>
      <c r="J24" s="394"/>
      <c r="K24" s="394"/>
      <c r="L24" s="394"/>
      <c r="M24" s="394"/>
      <c r="N24" s="394"/>
      <c r="O24" s="395"/>
    </row>
    <row r="25" spans="1:15">
      <c r="A25" s="123"/>
      <c r="B25" s="124"/>
      <c r="C25" s="124"/>
      <c r="D25" s="124"/>
      <c r="E25" s="124"/>
      <c r="F25" s="124"/>
      <c r="G25" s="124"/>
      <c r="H25" s="124"/>
      <c r="I25" s="124"/>
      <c r="J25" s="124"/>
      <c r="K25" s="124"/>
      <c r="L25" s="124"/>
      <c r="M25" s="124"/>
      <c r="N25" s="124"/>
      <c r="O25" s="125"/>
    </row>
    <row r="26" spans="1:15">
      <c r="A26" s="123"/>
      <c r="B26" s="124"/>
      <c r="C26" s="124"/>
      <c r="D26" s="124"/>
      <c r="E26" s="124"/>
      <c r="F26" s="124"/>
      <c r="G26" s="124"/>
      <c r="H26" s="124"/>
      <c r="I26" s="124"/>
      <c r="J26" s="124"/>
      <c r="K26" s="124"/>
      <c r="L26" s="124"/>
      <c r="M26" s="124"/>
      <c r="N26" s="124"/>
      <c r="O26" s="125"/>
    </row>
    <row r="27" spans="1:15">
      <c r="A27" s="123"/>
      <c r="B27" s="124"/>
      <c r="C27" s="124"/>
      <c r="D27" s="124"/>
      <c r="E27" s="124"/>
      <c r="F27" s="124"/>
      <c r="G27" s="124"/>
      <c r="H27" s="124"/>
      <c r="I27" s="124"/>
      <c r="J27" s="124"/>
      <c r="K27" s="124"/>
      <c r="L27" s="124"/>
      <c r="M27" s="124"/>
      <c r="N27" s="124"/>
      <c r="O27" s="125"/>
    </row>
    <row r="28" spans="1:15">
      <c r="A28" s="393"/>
      <c r="B28" s="394"/>
      <c r="C28" s="394"/>
      <c r="D28" s="394"/>
      <c r="E28" s="394"/>
      <c r="F28" s="394"/>
      <c r="G28" s="394"/>
      <c r="H28" s="394"/>
      <c r="I28" s="394"/>
      <c r="J28" s="394"/>
      <c r="K28" s="394"/>
      <c r="L28" s="394"/>
      <c r="M28" s="394"/>
      <c r="N28" s="394"/>
      <c r="O28" s="395"/>
    </row>
    <row r="29" spans="1:15">
      <c r="A29" s="123"/>
      <c r="B29" s="124"/>
      <c r="C29" s="124"/>
      <c r="D29" s="124"/>
      <c r="E29" s="124"/>
      <c r="F29" s="124"/>
      <c r="G29" s="124"/>
      <c r="H29" s="124"/>
      <c r="I29" s="124"/>
      <c r="J29" s="124"/>
      <c r="K29" s="124"/>
      <c r="L29" s="124"/>
      <c r="M29" s="124"/>
      <c r="N29" s="124"/>
      <c r="O29" s="125"/>
    </row>
    <row r="30" spans="1:15">
      <c r="A30" s="123"/>
      <c r="B30" s="124"/>
      <c r="C30" s="124"/>
      <c r="D30" s="124"/>
      <c r="E30" s="124"/>
      <c r="F30" s="124"/>
      <c r="G30" s="124"/>
      <c r="H30" s="124"/>
      <c r="I30" s="124"/>
      <c r="J30" s="124"/>
      <c r="K30" s="124"/>
      <c r="L30" s="124"/>
      <c r="M30" s="124"/>
      <c r="N30" s="124"/>
      <c r="O30" s="125"/>
    </row>
    <row r="31" spans="1:15">
      <c r="A31" s="123"/>
      <c r="B31" s="124"/>
      <c r="C31" s="124"/>
      <c r="D31" s="124"/>
      <c r="E31" s="124"/>
      <c r="F31" s="124"/>
      <c r="G31" s="124"/>
      <c r="H31" s="124"/>
      <c r="I31" s="124"/>
      <c r="J31" s="124"/>
      <c r="K31" s="124"/>
      <c r="L31" s="124"/>
      <c r="M31" s="124"/>
      <c r="N31" s="124"/>
      <c r="O31" s="125"/>
    </row>
    <row r="32" spans="1:15">
      <c r="A32" s="385"/>
      <c r="B32" s="386"/>
      <c r="C32" s="386"/>
      <c r="D32" s="386"/>
      <c r="E32" s="386"/>
      <c r="F32" s="386"/>
      <c r="G32" s="386"/>
      <c r="H32" s="386"/>
      <c r="I32" s="386"/>
      <c r="J32" s="386"/>
      <c r="K32" s="386"/>
      <c r="L32" s="386"/>
      <c r="M32" s="386"/>
      <c r="N32" s="386"/>
      <c r="O32" s="387"/>
    </row>
    <row r="33" spans="1:16" ht="12.75" customHeight="1">
      <c r="A33" s="130"/>
      <c r="B33" s="130"/>
      <c r="C33" s="130"/>
      <c r="D33" s="130"/>
      <c r="E33" s="127"/>
      <c r="F33" s="127"/>
      <c r="G33" s="127"/>
      <c r="H33" s="127"/>
      <c r="I33" s="127"/>
      <c r="J33" s="127"/>
      <c r="K33" s="127"/>
      <c r="L33" s="127"/>
      <c r="M33" s="127"/>
      <c r="N33" s="127"/>
      <c r="O33" s="127"/>
    </row>
    <row r="34" spans="1:16" ht="13.5" customHeight="1">
      <c r="A34" s="131"/>
      <c r="B34" s="131"/>
      <c r="C34" s="131"/>
      <c r="D34" s="132"/>
      <c r="E34" s="133"/>
      <c r="F34" s="67"/>
      <c r="G34" s="67"/>
      <c r="H34" s="67"/>
      <c r="I34" s="134"/>
      <c r="J34" s="134"/>
      <c r="K34" s="134"/>
      <c r="L34" s="134"/>
      <c r="M34" s="134"/>
      <c r="N34" s="134"/>
      <c r="O34" s="134"/>
      <c r="P34" s="135"/>
    </row>
    <row r="35" spans="1:16" s="17" customFormat="1" ht="14.25" customHeight="1">
      <c r="A35" s="136"/>
      <c r="B35" s="136"/>
      <c r="C35" s="136"/>
      <c r="D35" s="3"/>
      <c r="E35" s="137"/>
      <c r="F35" s="138"/>
      <c r="G35" s="138"/>
      <c r="H35" s="138"/>
      <c r="I35" s="388"/>
      <c r="J35" s="388"/>
      <c r="K35" s="388"/>
      <c r="L35" s="388"/>
      <c r="M35" s="140"/>
      <c r="N35" s="139"/>
      <c r="O35" s="139"/>
      <c r="P35" s="141"/>
    </row>
    <row r="36" spans="1:16" s="17" customFormat="1">
      <c r="A36" s="389"/>
      <c r="B36" s="389"/>
      <c r="C36" s="389"/>
      <c r="D36" s="389"/>
      <c r="E36" s="389"/>
      <c r="F36" s="389"/>
      <c r="G36" s="389"/>
      <c r="H36" s="389"/>
      <c r="I36" s="389"/>
      <c r="J36" s="389"/>
      <c r="K36" s="389"/>
      <c r="L36" s="389"/>
      <c r="M36" s="142"/>
    </row>
  </sheetData>
  <mergeCells count="26">
    <mergeCell ref="A1:O1"/>
    <mergeCell ref="A4:O4"/>
    <mergeCell ref="A5:A6"/>
    <mergeCell ref="B5:B6"/>
    <mergeCell ref="C5:C6"/>
    <mergeCell ref="D5:D6"/>
    <mergeCell ref="E5:E6"/>
    <mergeCell ref="F5:F6"/>
    <mergeCell ref="G5:G6"/>
    <mergeCell ref="H5:H6"/>
    <mergeCell ref="A32:O32"/>
    <mergeCell ref="I35:L35"/>
    <mergeCell ref="A36:H36"/>
    <mergeCell ref="I36:L36"/>
    <mergeCell ref="A3:O3"/>
    <mergeCell ref="A28:O28"/>
    <mergeCell ref="A11:O11"/>
    <mergeCell ref="A15:O15"/>
    <mergeCell ref="A21:O21"/>
    <mergeCell ref="A22:O22"/>
    <mergeCell ref="A24:O24"/>
    <mergeCell ref="I5:I6"/>
    <mergeCell ref="J5:L5"/>
    <mergeCell ref="M5:O5"/>
    <mergeCell ref="A8:O8"/>
    <mergeCell ref="A9:O9"/>
  </mergeCells>
  <printOptions horizontalCentered="1"/>
  <pageMargins left="0.39370078740157483" right="0.39370078740157483" top="1.5748031496062993" bottom="0.39370078740157483" header="0.19685039370078741" footer="0.19685039370078741"/>
  <pageSetup scale="69" orientation="landscape" r:id="rId1"/>
  <headerFooter>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9"/>
  <sheetViews>
    <sheetView showGridLines="0" zoomScale="80" zoomScaleNormal="80" workbookViewId="0">
      <selection sqref="A1:O25"/>
    </sheetView>
  </sheetViews>
  <sheetFormatPr baseColWidth="10" defaultColWidth="11.42578125" defaultRowHeight="13.5"/>
  <cols>
    <col min="1" max="7" width="5" style="1" customWidth="1"/>
    <col min="8" max="8" width="60.85546875" style="1" customWidth="1"/>
    <col min="9" max="9" width="10.85546875" style="1" customWidth="1"/>
    <col min="10" max="12" width="13.85546875" style="1" customWidth="1"/>
    <col min="13" max="14" width="16" style="1" bestFit="1" customWidth="1"/>
    <col min="15" max="15" width="15.7109375" style="1" bestFit="1" customWidth="1"/>
    <col min="16" max="16" width="2.85546875" style="1" customWidth="1"/>
    <col min="17" max="16384" width="11.42578125" style="1"/>
  </cols>
  <sheetData>
    <row r="1" spans="1:15" ht="35.1" customHeight="1">
      <c r="A1" s="331" t="s">
        <v>124</v>
      </c>
      <c r="B1" s="332"/>
      <c r="C1" s="332"/>
      <c r="D1" s="332"/>
      <c r="E1" s="332"/>
      <c r="F1" s="332"/>
      <c r="G1" s="332"/>
      <c r="H1" s="332"/>
      <c r="I1" s="332"/>
      <c r="J1" s="332"/>
      <c r="K1" s="332"/>
      <c r="L1" s="332"/>
      <c r="M1" s="332"/>
      <c r="N1" s="332"/>
      <c r="O1" s="333"/>
    </row>
    <row r="2" spans="1:15" ht="8.1" customHeight="1">
      <c r="A2" s="143"/>
      <c r="B2" s="143"/>
      <c r="C2" s="143"/>
      <c r="D2" s="143"/>
      <c r="E2" s="143"/>
      <c r="F2" s="143"/>
      <c r="G2" s="143"/>
      <c r="H2" s="143"/>
      <c r="I2" s="143"/>
      <c r="J2" s="143"/>
      <c r="K2" s="143"/>
      <c r="L2" s="143"/>
      <c r="M2" s="143"/>
      <c r="N2" s="143"/>
      <c r="O2" s="143"/>
    </row>
    <row r="3" spans="1:15" ht="19.350000000000001" customHeight="1">
      <c r="A3" s="390" t="s">
        <v>221</v>
      </c>
      <c r="B3" s="391"/>
      <c r="C3" s="391"/>
      <c r="D3" s="391"/>
      <c r="E3" s="391"/>
      <c r="F3" s="391"/>
      <c r="G3" s="391"/>
      <c r="H3" s="391"/>
      <c r="I3" s="391"/>
      <c r="J3" s="391"/>
      <c r="K3" s="391"/>
      <c r="L3" s="391"/>
      <c r="M3" s="391"/>
      <c r="N3" s="391"/>
      <c r="O3" s="392"/>
    </row>
    <row r="4" spans="1:15" ht="19.350000000000001" customHeight="1">
      <c r="A4" s="390" t="s">
        <v>215</v>
      </c>
      <c r="B4" s="391"/>
      <c r="C4" s="391"/>
      <c r="D4" s="391"/>
      <c r="E4" s="391"/>
      <c r="F4" s="391"/>
      <c r="G4" s="391"/>
      <c r="H4" s="391"/>
      <c r="I4" s="391"/>
      <c r="J4" s="391"/>
      <c r="K4" s="391"/>
      <c r="L4" s="391"/>
      <c r="M4" s="391"/>
      <c r="N4" s="391"/>
      <c r="O4" s="392"/>
    </row>
    <row r="5" spans="1:15" ht="20.100000000000001" customHeight="1">
      <c r="A5" s="329" t="s">
        <v>79</v>
      </c>
      <c r="B5" s="329" t="s">
        <v>125</v>
      </c>
      <c r="C5" s="329" t="s">
        <v>36</v>
      </c>
      <c r="D5" s="329" t="s">
        <v>34</v>
      </c>
      <c r="E5" s="329" t="s">
        <v>35</v>
      </c>
      <c r="F5" s="329" t="s">
        <v>12</v>
      </c>
      <c r="G5" s="329" t="s">
        <v>67</v>
      </c>
      <c r="H5" s="410" t="s">
        <v>13</v>
      </c>
      <c r="I5" s="329" t="s">
        <v>126</v>
      </c>
      <c r="J5" s="346" t="s">
        <v>127</v>
      </c>
      <c r="K5" s="347"/>
      <c r="L5" s="406"/>
      <c r="M5" s="346" t="s">
        <v>128</v>
      </c>
      <c r="N5" s="347"/>
      <c r="O5" s="406"/>
    </row>
    <row r="6" spans="1:15" ht="20.100000000000001" customHeight="1">
      <c r="A6" s="330"/>
      <c r="B6" s="330"/>
      <c r="C6" s="330"/>
      <c r="D6" s="330"/>
      <c r="E6" s="330"/>
      <c r="F6" s="330"/>
      <c r="G6" s="330"/>
      <c r="H6" s="411"/>
      <c r="I6" s="330"/>
      <c r="J6" s="224" t="s">
        <v>129</v>
      </c>
      <c r="K6" s="224" t="s">
        <v>137</v>
      </c>
      <c r="L6" s="224" t="s">
        <v>130</v>
      </c>
      <c r="M6" s="224" t="s">
        <v>86</v>
      </c>
      <c r="N6" s="224" t="s">
        <v>138</v>
      </c>
      <c r="O6" s="224" t="s">
        <v>20</v>
      </c>
    </row>
    <row r="7" spans="1:15" s="122" customFormat="1" ht="15" customHeight="1">
      <c r="A7" s="121" t="s">
        <v>285</v>
      </c>
      <c r="B7" s="121" t="s">
        <v>273</v>
      </c>
      <c r="C7" s="121" t="s">
        <v>273</v>
      </c>
      <c r="D7" s="121" t="s">
        <v>286</v>
      </c>
      <c r="E7" s="121" t="s">
        <v>285</v>
      </c>
      <c r="F7" s="121" t="s">
        <v>283</v>
      </c>
      <c r="G7" s="121"/>
      <c r="H7" s="303" t="s">
        <v>242</v>
      </c>
      <c r="I7" s="121" t="s">
        <v>287</v>
      </c>
      <c r="J7" s="304">
        <v>16791</v>
      </c>
      <c r="K7" s="121" t="s">
        <v>288</v>
      </c>
      <c r="L7" s="121" t="s">
        <v>289</v>
      </c>
      <c r="M7" s="305">
        <v>22625558</v>
      </c>
      <c r="N7" s="305">
        <v>15455527</v>
      </c>
      <c r="O7" s="305">
        <v>12816411.859999999</v>
      </c>
    </row>
    <row r="8" spans="1:15">
      <c r="A8" s="399"/>
      <c r="B8" s="400"/>
      <c r="C8" s="400"/>
      <c r="D8" s="400"/>
      <c r="E8" s="400"/>
      <c r="F8" s="400"/>
      <c r="G8" s="400"/>
      <c r="H8" s="400"/>
      <c r="I8" s="400"/>
      <c r="J8" s="400"/>
      <c r="K8" s="400"/>
      <c r="L8" s="400"/>
      <c r="M8" s="400"/>
      <c r="N8" s="400"/>
      <c r="O8" s="401"/>
    </row>
    <row r="9" spans="1:15" ht="45.75" customHeight="1">
      <c r="A9" s="405" t="s">
        <v>313</v>
      </c>
      <c r="B9" s="394"/>
      <c r="C9" s="394"/>
      <c r="D9" s="394"/>
      <c r="E9" s="394"/>
      <c r="F9" s="394"/>
      <c r="G9" s="394"/>
      <c r="H9" s="394"/>
      <c r="I9" s="394"/>
      <c r="J9" s="394"/>
      <c r="K9" s="394"/>
      <c r="L9" s="394"/>
      <c r="M9" s="394"/>
      <c r="N9" s="394"/>
      <c r="O9" s="395"/>
    </row>
    <row r="10" spans="1:15">
      <c r="A10" s="221"/>
      <c r="B10" s="222"/>
      <c r="C10" s="222"/>
      <c r="D10" s="222"/>
      <c r="E10" s="222"/>
      <c r="F10" s="222"/>
      <c r="G10" s="222"/>
      <c r="H10" s="222"/>
      <c r="I10" s="222"/>
      <c r="J10" s="222"/>
      <c r="K10" s="222"/>
      <c r="L10" s="222"/>
      <c r="M10" s="222"/>
      <c r="N10" s="222"/>
      <c r="O10" s="223"/>
    </row>
    <row r="11" spans="1:15" ht="64.5" customHeight="1">
      <c r="A11" s="405" t="s">
        <v>314</v>
      </c>
      <c r="B11" s="394"/>
      <c r="C11" s="394"/>
      <c r="D11" s="394"/>
      <c r="E11" s="394"/>
      <c r="F11" s="394"/>
      <c r="G11" s="394"/>
      <c r="H11" s="394"/>
      <c r="I11" s="394"/>
      <c r="J11" s="394"/>
      <c r="K11" s="394"/>
      <c r="L11" s="394"/>
      <c r="M11" s="394"/>
      <c r="N11" s="394"/>
      <c r="O11" s="395"/>
    </row>
    <row r="12" spans="1:15">
      <c r="A12" s="221"/>
      <c r="B12" s="222"/>
      <c r="C12" s="222"/>
      <c r="D12" s="222"/>
      <c r="E12" s="222"/>
      <c r="F12" s="222"/>
      <c r="G12" s="222"/>
      <c r="H12" s="222"/>
      <c r="I12" s="222"/>
      <c r="J12" s="222"/>
      <c r="K12" s="222"/>
      <c r="L12" s="222"/>
      <c r="M12" s="222"/>
      <c r="N12" s="222"/>
      <c r="O12" s="223"/>
    </row>
    <row r="13" spans="1:15">
      <c r="A13" s="221"/>
      <c r="B13" s="222"/>
      <c r="C13" s="222"/>
      <c r="D13" s="222"/>
      <c r="E13" s="222"/>
      <c r="F13" s="222"/>
      <c r="G13" s="222"/>
      <c r="H13" s="222"/>
      <c r="I13" s="222"/>
      <c r="J13" s="222"/>
      <c r="K13" s="222"/>
      <c r="L13" s="222"/>
      <c r="M13" s="222"/>
      <c r="N13" s="222"/>
      <c r="O13" s="223"/>
    </row>
    <row r="14" spans="1:15">
      <c r="A14" s="221"/>
      <c r="B14" s="222"/>
      <c r="C14" s="222"/>
      <c r="D14" s="222"/>
      <c r="E14" s="222"/>
      <c r="F14" s="222"/>
      <c r="G14" s="222"/>
      <c r="H14" s="222"/>
      <c r="I14" s="222"/>
      <c r="J14" s="222"/>
      <c r="K14" s="222"/>
      <c r="L14" s="222"/>
      <c r="M14" s="222"/>
      <c r="N14" s="222"/>
      <c r="O14" s="223"/>
    </row>
    <row r="15" spans="1:15">
      <c r="A15" s="393"/>
      <c r="B15" s="394"/>
      <c r="C15" s="394"/>
      <c r="D15" s="394"/>
      <c r="E15" s="394"/>
      <c r="F15" s="394"/>
      <c r="G15" s="394"/>
      <c r="H15" s="394"/>
      <c r="I15" s="394"/>
      <c r="J15" s="394"/>
      <c r="K15" s="394"/>
      <c r="L15" s="394"/>
      <c r="M15" s="394"/>
      <c r="N15" s="394"/>
      <c r="O15" s="395"/>
    </row>
    <row r="16" spans="1:15">
      <c r="A16" s="221"/>
      <c r="B16" s="222"/>
      <c r="C16" s="222"/>
      <c r="D16" s="222"/>
      <c r="E16" s="222"/>
      <c r="F16" s="222"/>
      <c r="G16" s="222"/>
      <c r="H16" s="222"/>
      <c r="I16" s="222"/>
      <c r="J16" s="222"/>
      <c r="K16" s="222"/>
      <c r="L16" s="222"/>
      <c r="M16" s="222"/>
      <c r="N16" s="222"/>
      <c r="O16" s="223"/>
    </row>
    <row r="17" spans="1:17">
      <c r="A17" s="221"/>
      <c r="B17" s="222"/>
      <c r="C17" s="222"/>
      <c r="D17" s="222"/>
      <c r="E17" s="222"/>
      <c r="F17" s="222"/>
      <c r="G17" s="222"/>
      <c r="H17" s="222"/>
      <c r="I17" s="222"/>
      <c r="J17" s="222"/>
      <c r="K17" s="222"/>
      <c r="L17" s="222"/>
      <c r="M17" s="222"/>
      <c r="N17" s="222"/>
      <c r="O17" s="223"/>
    </row>
    <row r="18" spans="1:17">
      <c r="A18" s="221"/>
      <c r="B18" s="222"/>
      <c r="C18" s="222"/>
      <c r="D18" s="222"/>
      <c r="E18" s="222"/>
      <c r="F18" s="222"/>
      <c r="G18" s="222"/>
      <c r="H18" s="222"/>
      <c r="I18" s="222"/>
      <c r="J18" s="222"/>
      <c r="K18" s="222"/>
      <c r="L18" s="222"/>
      <c r="M18" s="222"/>
      <c r="N18" s="222"/>
      <c r="O18" s="223"/>
    </row>
    <row r="19" spans="1:17">
      <c r="A19" s="126"/>
      <c r="B19" s="127"/>
      <c r="C19" s="127"/>
      <c r="D19" s="127"/>
      <c r="E19" s="127"/>
      <c r="F19" s="127"/>
      <c r="G19" s="127"/>
      <c r="H19" s="127"/>
      <c r="I19" s="127"/>
      <c r="J19" s="127"/>
      <c r="K19" s="127"/>
      <c r="L19" s="127"/>
      <c r="M19" s="127"/>
      <c r="N19" s="127"/>
      <c r="O19" s="128"/>
    </row>
    <row r="20" spans="1:17" s="122" customFormat="1" ht="15" customHeight="1">
      <c r="A20" s="129" t="s">
        <v>285</v>
      </c>
      <c r="B20" s="129" t="s">
        <v>285</v>
      </c>
      <c r="C20" s="129" t="s">
        <v>274</v>
      </c>
      <c r="D20" s="129" t="s">
        <v>274</v>
      </c>
      <c r="E20" s="129" t="s">
        <v>282</v>
      </c>
      <c r="F20" s="129" t="s">
        <v>290</v>
      </c>
      <c r="G20" s="129"/>
      <c r="H20" s="303" t="s">
        <v>291</v>
      </c>
      <c r="I20" s="129" t="s">
        <v>248</v>
      </c>
      <c r="J20" s="129" t="s">
        <v>292</v>
      </c>
      <c r="K20" s="129" t="s">
        <v>293</v>
      </c>
      <c r="L20" s="129" t="s">
        <v>294</v>
      </c>
      <c r="M20" s="306">
        <v>65943590</v>
      </c>
      <c r="N20" s="306">
        <v>47928744</v>
      </c>
      <c r="O20" s="306">
        <v>36385756.939999998</v>
      </c>
    </row>
    <row r="21" spans="1:17">
      <c r="A21" s="399"/>
      <c r="B21" s="400"/>
      <c r="C21" s="400"/>
      <c r="D21" s="400"/>
      <c r="E21" s="400"/>
      <c r="F21" s="400"/>
      <c r="G21" s="400"/>
      <c r="H21" s="400"/>
      <c r="I21" s="400"/>
      <c r="J21" s="400"/>
      <c r="K21" s="400"/>
      <c r="L21" s="400"/>
      <c r="M21" s="400"/>
      <c r="N21" s="400"/>
      <c r="O21" s="401"/>
    </row>
    <row r="22" spans="1:17" ht="47.25" customHeight="1">
      <c r="A22" s="405" t="s">
        <v>295</v>
      </c>
      <c r="B22" s="394"/>
      <c r="C22" s="394"/>
      <c r="D22" s="394"/>
      <c r="E22" s="394"/>
      <c r="F22" s="394"/>
      <c r="G22" s="394"/>
      <c r="H22" s="394"/>
      <c r="I22" s="394"/>
      <c r="J22" s="394"/>
      <c r="K22" s="394"/>
      <c r="L22" s="394"/>
      <c r="M22" s="394"/>
      <c r="N22" s="394"/>
      <c r="O22" s="395"/>
    </row>
    <row r="23" spans="1:17">
      <c r="A23" s="221"/>
      <c r="B23" s="222"/>
      <c r="C23" s="222"/>
      <c r="D23" s="222"/>
      <c r="E23" s="222"/>
      <c r="F23" s="222"/>
      <c r="G23" s="222"/>
      <c r="H23" s="222"/>
      <c r="I23" s="222"/>
      <c r="J23" s="222"/>
      <c r="K23" s="222"/>
      <c r="L23" s="222"/>
      <c r="M23" s="222"/>
      <c r="N23" s="222"/>
      <c r="O23" s="223"/>
    </row>
    <row r="24" spans="1:17" ht="90.75" customHeight="1">
      <c r="A24" s="405" t="s">
        <v>318</v>
      </c>
      <c r="B24" s="394"/>
      <c r="C24" s="394"/>
      <c r="D24" s="394"/>
      <c r="E24" s="394"/>
      <c r="F24" s="394"/>
      <c r="G24" s="394"/>
      <c r="H24" s="394"/>
      <c r="I24" s="394"/>
      <c r="J24" s="394"/>
      <c r="K24" s="394"/>
      <c r="L24" s="394"/>
      <c r="M24" s="394"/>
      <c r="N24" s="394"/>
      <c r="O24" s="395"/>
      <c r="Q24" s="1">
        <f>222371+52417+3951+336950</f>
        <v>615689</v>
      </c>
    </row>
    <row r="25" spans="1:17">
      <c r="A25" s="385"/>
      <c r="B25" s="386"/>
      <c r="C25" s="386"/>
      <c r="D25" s="386"/>
      <c r="E25" s="386"/>
      <c r="F25" s="386"/>
      <c r="G25" s="386"/>
      <c r="H25" s="386"/>
      <c r="I25" s="386"/>
      <c r="J25" s="386"/>
      <c r="K25" s="386"/>
      <c r="L25" s="386"/>
      <c r="M25" s="386"/>
      <c r="N25" s="386"/>
      <c r="O25" s="387"/>
    </row>
    <row r="26" spans="1:17" ht="12.75" customHeight="1">
      <c r="A26" s="130"/>
      <c r="B26" s="130"/>
      <c r="C26" s="130"/>
      <c r="D26" s="130"/>
      <c r="E26" s="127"/>
      <c r="F26" s="127"/>
      <c r="G26" s="127"/>
      <c r="H26" s="127"/>
      <c r="I26" s="127"/>
      <c r="J26" s="127"/>
      <c r="K26" s="127"/>
      <c r="L26" s="127"/>
      <c r="M26" s="127"/>
      <c r="N26" s="127"/>
      <c r="O26" s="127"/>
      <c r="Q26" s="1">
        <f>222371+52417+3951+336950</f>
        <v>615689</v>
      </c>
    </row>
    <row r="27" spans="1:17" ht="13.5" customHeight="1">
      <c r="A27" s="131"/>
      <c r="B27" s="131"/>
      <c r="C27" s="131"/>
      <c r="D27" s="132"/>
      <c r="E27" s="133"/>
      <c r="F27" s="67"/>
      <c r="G27" s="67"/>
      <c r="H27" s="67"/>
      <c r="I27" s="134"/>
      <c r="J27" s="134"/>
      <c r="K27" s="134"/>
      <c r="L27" s="134"/>
      <c r="M27" s="134"/>
      <c r="N27" s="134"/>
      <c r="O27" s="134"/>
      <c r="P27" s="135"/>
    </row>
    <row r="28" spans="1:17" s="17" customFormat="1" ht="14.25" customHeight="1">
      <c r="A28" s="136"/>
      <c r="B28" s="136"/>
      <c r="C28" s="136"/>
      <c r="D28" s="3"/>
      <c r="E28" s="137"/>
      <c r="F28" s="138"/>
      <c r="G28" s="138"/>
      <c r="H28" s="138"/>
      <c r="I28" s="388"/>
      <c r="J28" s="388"/>
      <c r="K28" s="388"/>
      <c r="L28" s="388"/>
      <c r="M28" s="219"/>
      <c r="N28" s="139"/>
      <c r="O28" s="139"/>
      <c r="P28" s="141"/>
    </row>
    <row r="29" spans="1:17" s="17" customFormat="1">
      <c r="A29" s="389"/>
      <c r="B29" s="389"/>
      <c r="C29" s="389"/>
      <c r="D29" s="389"/>
      <c r="E29" s="389"/>
      <c r="F29" s="389"/>
      <c r="G29" s="389"/>
      <c r="H29" s="389"/>
      <c r="I29" s="389"/>
      <c r="J29" s="389"/>
      <c r="K29" s="389"/>
      <c r="L29" s="389"/>
      <c r="M29" s="220"/>
    </row>
  </sheetData>
  <mergeCells count="25">
    <mergeCell ref="A9:O9"/>
    <mergeCell ref="A1:O1"/>
    <mergeCell ref="A3:O3"/>
    <mergeCell ref="A4:O4"/>
    <mergeCell ref="A5:A6"/>
    <mergeCell ref="B5:B6"/>
    <mergeCell ref="C5:C6"/>
    <mergeCell ref="D5:D6"/>
    <mergeCell ref="E5:E6"/>
    <mergeCell ref="F5:F6"/>
    <mergeCell ref="G5:G6"/>
    <mergeCell ref="H5:H6"/>
    <mergeCell ref="I5:I6"/>
    <mergeCell ref="J5:L5"/>
    <mergeCell ref="M5:O5"/>
    <mergeCell ref="A8:O8"/>
    <mergeCell ref="A29:H29"/>
    <mergeCell ref="I29:L29"/>
    <mergeCell ref="A25:O25"/>
    <mergeCell ref="I28:L28"/>
    <mergeCell ref="A11:O11"/>
    <mergeCell ref="A15:O15"/>
    <mergeCell ref="A21:O21"/>
    <mergeCell ref="A22:O22"/>
    <mergeCell ref="A24:O24"/>
  </mergeCells>
  <printOptions horizontalCentered="1"/>
  <pageMargins left="0.39370078740157483" right="0.39370078740157483" top="1.5748031496062993" bottom="0.39370078740157483" header="0.19685039370078741" footer="0.19685039370078741"/>
  <pageSetup scale="67" orientation="landscape" r:id="rId1"/>
  <headerFooter>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zoomScale="70" zoomScaleNormal="70" zoomScaleSheetLayoutView="115" zoomScalePageLayoutView="130" workbookViewId="0">
      <selection activeCell="C15" sqref="C15"/>
    </sheetView>
  </sheetViews>
  <sheetFormatPr baseColWidth="10" defaultColWidth="11.42578125" defaultRowHeight="15"/>
  <cols>
    <col min="1" max="1" width="13" style="165" customWidth="1"/>
    <col min="2" max="2" width="43" style="165" customWidth="1"/>
    <col min="3" max="3" width="15.42578125" style="165" customWidth="1"/>
    <col min="4" max="6" width="20.5703125" style="165" customWidth="1"/>
    <col min="7" max="7" width="49.42578125" style="165" customWidth="1"/>
    <col min="8" max="16384" width="11.42578125" style="165"/>
  </cols>
  <sheetData>
    <row r="1" spans="1:7" s="163" customFormat="1" ht="24.95" customHeight="1">
      <c r="A1" s="412" t="s">
        <v>145</v>
      </c>
      <c r="B1" s="412"/>
      <c r="C1" s="412"/>
      <c r="D1" s="412"/>
      <c r="E1" s="412"/>
      <c r="F1" s="412"/>
      <c r="G1" s="412"/>
    </row>
    <row r="2" spans="1:7" s="1" customFormat="1" ht="8.1" customHeight="1">
      <c r="A2" s="143"/>
      <c r="B2" s="143"/>
      <c r="C2" s="143"/>
      <c r="D2" s="143"/>
      <c r="E2" s="143"/>
      <c r="F2" s="143"/>
      <c r="G2" s="143"/>
    </row>
    <row r="3" spans="1:7" s="1" customFormat="1" ht="19.350000000000001" customHeight="1">
      <c r="A3" s="390" t="s">
        <v>221</v>
      </c>
      <c r="B3" s="391"/>
      <c r="C3" s="391"/>
      <c r="D3" s="391"/>
      <c r="E3" s="391"/>
      <c r="F3" s="391"/>
      <c r="G3" s="392"/>
    </row>
    <row r="4" spans="1:7" s="1" customFormat="1" ht="19.350000000000001" customHeight="1">
      <c r="A4" s="390" t="s">
        <v>215</v>
      </c>
      <c r="B4" s="391"/>
      <c r="C4" s="391"/>
      <c r="D4" s="391"/>
      <c r="E4" s="391"/>
      <c r="F4" s="391"/>
      <c r="G4" s="392"/>
    </row>
    <row r="5" spans="1:7" s="163" customFormat="1" ht="5.0999999999999996" customHeight="1">
      <c r="A5" s="164"/>
      <c r="B5" s="164"/>
      <c r="C5" s="164"/>
      <c r="D5" s="164"/>
      <c r="E5" s="164"/>
      <c r="F5" s="164"/>
      <c r="G5" s="164"/>
    </row>
    <row r="6" spans="1:7" ht="32.1" customHeight="1">
      <c r="A6" s="413" t="s">
        <v>146</v>
      </c>
      <c r="B6" s="413" t="s">
        <v>153</v>
      </c>
      <c r="C6" s="414" t="s">
        <v>147</v>
      </c>
      <c r="D6" s="416" t="s">
        <v>148</v>
      </c>
      <c r="E6" s="417"/>
      <c r="F6" s="417"/>
      <c r="G6" s="414" t="s">
        <v>149</v>
      </c>
    </row>
    <row r="7" spans="1:7" ht="20.100000000000001" customHeight="1">
      <c r="A7" s="413"/>
      <c r="B7" s="413"/>
      <c r="C7" s="415"/>
      <c r="D7" s="166" t="s">
        <v>150</v>
      </c>
      <c r="E7" s="166" t="s">
        <v>151</v>
      </c>
      <c r="F7" s="167" t="s">
        <v>152</v>
      </c>
      <c r="G7" s="415"/>
    </row>
    <row r="8" spans="1:7" ht="15" customHeight="1">
      <c r="A8" s="168"/>
      <c r="B8" s="169"/>
      <c r="C8" s="168"/>
      <c r="D8" s="169"/>
      <c r="E8" s="169"/>
      <c r="F8" s="169"/>
      <c r="G8" s="169"/>
    </row>
    <row r="9" spans="1:7" ht="15" customHeight="1">
      <c r="A9" s="170"/>
      <c r="B9" s="170"/>
      <c r="C9" s="170"/>
      <c r="D9" s="170"/>
      <c r="E9" s="171"/>
      <c r="F9" s="171"/>
      <c r="G9" s="172"/>
    </row>
    <row r="10" spans="1:7" ht="15" customHeight="1">
      <c r="A10" s="170"/>
      <c r="B10" s="170"/>
      <c r="C10" s="170"/>
      <c r="D10" s="170"/>
      <c r="E10" s="171"/>
      <c r="F10" s="171"/>
      <c r="G10" s="172"/>
    </row>
    <row r="11" spans="1:7" ht="15" customHeight="1">
      <c r="A11" s="170"/>
      <c r="B11" s="170"/>
      <c r="C11" s="170"/>
      <c r="D11" s="170"/>
      <c r="E11" s="171"/>
      <c r="F11" s="171"/>
      <c r="G11" s="172"/>
    </row>
    <row r="12" spans="1:7" ht="15" customHeight="1">
      <c r="A12" s="170"/>
      <c r="B12" s="170"/>
      <c r="C12" s="170"/>
      <c r="D12" s="170"/>
      <c r="E12" s="171"/>
      <c r="F12" s="171"/>
      <c r="G12" s="172"/>
    </row>
    <row r="13" spans="1:7" ht="15" customHeight="1">
      <c r="A13" s="170"/>
      <c r="B13" s="170"/>
      <c r="C13" s="170"/>
      <c r="D13" s="170"/>
      <c r="E13" s="171"/>
      <c r="F13" s="171"/>
      <c r="G13" s="172"/>
    </row>
    <row r="14" spans="1:7" ht="15" customHeight="1">
      <c r="A14" s="170"/>
      <c r="B14" s="170"/>
      <c r="C14" s="170"/>
      <c r="D14" s="170"/>
      <c r="E14" s="171"/>
      <c r="F14" s="171"/>
      <c r="G14" s="172"/>
    </row>
    <row r="15" spans="1:7" ht="45.75" customHeight="1">
      <c r="A15" s="170"/>
      <c r="B15" s="170"/>
      <c r="C15" s="307" t="s">
        <v>272</v>
      </c>
      <c r="D15" s="170"/>
      <c r="E15" s="171"/>
      <c r="F15" s="171"/>
      <c r="G15" s="172"/>
    </row>
    <row r="16" spans="1:7" ht="15" customHeight="1">
      <c r="A16" s="170"/>
      <c r="B16" s="170"/>
      <c r="C16" s="170"/>
      <c r="D16" s="170"/>
      <c r="E16" s="171"/>
      <c r="F16" s="171"/>
      <c r="G16" s="172"/>
    </row>
    <row r="17" spans="1:7" ht="15" customHeight="1">
      <c r="A17" s="170"/>
      <c r="B17" s="170"/>
      <c r="C17" s="170"/>
      <c r="D17" s="170"/>
      <c r="E17" s="171"/>
      <c r="F17" s="171"/>
      <c r="G17" s="172"/>
    </row>
    <row r="18" spans="1:7" ht="15" customHeight="1">
      <c r="A18" s="170"/>
      <c r="B18" s="170"/>
      <c r="C18" s="170"/>
      <c r="D18" s="170"/>
      <c r="E18" s="171"/>
      <c r="F18" s="171"/>
      <c r="G18" s="172"/>
    </row>
    <row r="19" spans="1:7" ht="15" customHeight="1">
      <c r="A19" s="170"/>
      <c r="B19" s="170"/>
      <c r="C19" s="170"/>
      <c r="D19" s="170"/>
      <c r="E19" s="171"/>
      <c r="F19" s="171"/>
      <c r="G19" s="172"/>
    </row>
    <row r="20" spans="1:7" ht="15" customHeight="1">
      <c r="A20" s="170"/>
      <c r="B20" s="170"/>
      <c r="C20" s="170"/>
      <c r="D20" s="170"/>
      <c r="E20" s="171"/>
      <c r="F20" s="171"/>
      <c r="G20" s="172"/>
    </row>
    <row r="21" spans="1:7" ht="15" customHeight="1">
      <c r="A21" s="170"/>
      <c r="B21" s="170"/>
      <c r="C21" s="170"/>
      <c r="D21" s="170"/>
      <c r="E21" s="171"/>
      <c r="F21" s="171"/>
      <c r="G21" s="172"/>
    </row>
    <row r="22" spans="1:7" ht="15" customHeight="1">
      <c r="A22" s="170"/>
      <c r="B22" s="170"/>
      <c r="C22" s="170"/>
      <c r="D22" s="170"/>
      <c r="E22" s="171"/>
      <c r="F22" s="171"/>
      <c r="G22" s="172"/>
    </row>
    <row r="23" spans="1:7" ht="15" customHeight="1">
      <c r="A23" s="170"/>
      <c r="B23" s="170"/>
      <c r="C23" s="170"/>
      <c r="D23" s="170"/>
      <c r="E23" s="171"/>
      <c r="F23" s="171"/>
      <c r="G23" s="172"/>
    </row>
    <row r="24" spans="1:7" ht="15" customHeight="1">
      <c r="A24" s="170"/>
      <c r="B24" s="170"/>
      <c r="C24" s="170"/>
      <c r="D24" s="170"/>
      <c r="E24" s="171"/>
      <c r="F24" s="171"/>
      <c r="G24" s="172"/>
    </row>
    <row r="25" spans="1:7" ht="15" customHeight="1">
      <c r="A25" s="170"/>
      <c r="B25" s="170"/>
      <c r="C25" s="170"/>
      <c r="D25" s="170"/>
      <c r="E25" s="171"/>
      <c r="F25" s="171"/>
      <c r="G25" s="172"/>
    </row>
    <row r="26" spans="1:7" ht="15" customHeight="1">
      <c r="A26" s="170"/>
      <c r="B26" s="170"/>
      <c r="C26" s="170"/>
      <c r="D26" s="170"/>
      <c r="E26" s="171"/>
      <c r="F26" s="171"/>
      <c r="G26" s="172"/>
    </row>
    <row r="27" spans="1:7" ht="15" customHeight="1">
      <c r="A27" s="170"/>
      <c r="B27" s="170"/>
      <c r="C27" s="170"/>
      <c r="D27" s="170"/>
      <c r="E27" s="171"/>
      <c r="F27" s="171"/>
      <c r="G27" s="172"/>
    </row>
    <row r="28" spans="1:7" ht="15" customHeight="1">
      <c r="A28" s="170"/>
      <c r="B28" s="170"/>
      <c r="C28" s="170"/>
      <c r="D28" s="170"/>
      <c r="E28" s="171"/>
      <c r="F28" s="171"/>
      <c r="G28" s="172"/>
    </row>
    <row r="29" spans="1:7" ht="15" customHeight="1">
      <c r="A29" s="170"/>
      <c r="B29" s="170"/>
      <c r="C29" s="170"/>
      <c r="D29" s="170"/>
      <c r="E29" s="171"/>
      <c r="F29" s="171"/>
      <c r="G29" s="172"/>
    </row>
    <row r="30" spans="1:7" ht="15" customHeight="1">
      <c r="A30" s="170"/>
      <c r="B30" s="170"/>
      <c r="C30" s="170"/>
      <c r="D30" s="170"/>
      <c r="E30" s="171"/>
      <c r="F30" s="171"/>
      <c r="G30" s="172"/>
    </row>
    <row r="31" spans="1:7" ht="15" customHeight="1">
      <c r="A31" s="170"/>
      <c r="B31" s="170"/>
      <c r="C31" s="170"/>
      <c r="D31" s="170"/>
      <c r="E31" s="171"/>
      <c r="F31" s="171"/>
      <c r="G31" s="172"/>
    </row>
    <row r="32" spans="1:7" ht="15" customHeight="1">
      <c r="A32" s="170"/>
      <c r="B32" s="170"/>
      <c r="C32" s="170"/>
      <c r="D32" s="170"/>
      <c r="E32" s="171"/>
      <c r="F32" s="171"/>
      <c r="G32" s="172"/>
    </row>
    <row r="33" spans="1:7" ht="15" customHeight="1">
      <c r="A33" s="170"/>
      <c r="B33" s="170"/>
      <c r="C33" s="170"/>
      <c r="D33" s="170"/>
      <c r="E33" s="171"/>
      <c r="F33" s="171"/>
      <c r="G33" s="172"/>
    </row>
    <row r="34" spans="1:7" ht="15" customHeight="1">
      <c r="A34" s="170"/>
      <c r="B34" s="170"/>
      <c r="C34" s="170"/>
      <c r="D34" s="170"/>
      <c r="E34" s="171"/>
      <c r="F34" s="171"/>
      <c r="G34" s="172"/>
    </row>
    <row r="35" spans="1:7" ht="15" customHeight="1">
      <c r="A35" s="170"/>
      <c r="B35" s="170"/>
      <c r="C35" s="170"/>
      <c r="D35" s="170"/>
      <c r="E35" s="171"/>
      <c r="F35" s="171"/>
      <c r="G35" s="172"/>
    </row>
    <row r="36" spans="1:7" ht="15" customHeight="1">
      <c r="A36" s="170"/>
      <c r="B36" s="170"/>
      <c r="C36" s="170"/>
      <c r="D36" s="170"/>
      <c r="E36" s="171"/>
      <c r="F36" s="171"/>
      <c r="G36" s="172"/>
    </row>
    <row r="37" spans="1:7" ht="15" customHeight="1">
      <c r="A37" s="170"/>
      <c r="B37" s="170"/>
      <c r="C37" s="170"/>
      <c r="D37" s="170"/>
      <c r="E37" s="171"/>
      <c r="F37" s="171"/>
      <c r="G37" s="172"/>
    </row>
    <row r="38" spans="1:7" ht="15" customHeight="1">
      <c r="A38" s="170"/>
      <c r="B38" s="170"/>
      <c r="C38" s="170"/>
      <c r="D38" s="170"/>
      <c r="E38" s="171"/>
      <c r="F38" s="171"/>
      <c r="G38" s="172"/>
    </row>
    <row r="39" spans="1:7" ht="15" customHeight="1">
      <c r="A39" s="170"/>
      <c r="B39" s="170"/>
      <c r="C39" s="170"/>
      <c r="D39" s="170"/>
      <c r="E39" s="171"/>
      <c r="F39" s="171"/>
      <c r="G39" s="172"/>
    </row>
    <row r="40" spans="1:7" ht="15" customHeight="1">
      <c r="A40" s="170"/>
      <c r="B40" s="170"/>
      <c r="C40" s="170"/>
      <c r="D40" s="170"/>
      <c r="E40" s="171"/>
      <c r="F40" s="171"/>
      <c r="G40" s="172"/>
    </row>
    <row r="41" spans="1:7" ht="15" customHeight="1">
      <c r="A41" s="170"/>
      <c r="B41" s="170"/>
      <c r="C41" s="170"/>
      <c r="D41" s="170"/>
      <c r="E41" s="171"/>
      <c r="F41" s="171"/>
      <c r="G41" s="172"/>
    </row>
  </sheetData>
  <mergeCells count="8">
    <mergeCell ref="A1:G1"/>
    <mergeCell ref="A6:A7"/>
    <mergeCell ref="B6:B7"/>
    <mergeCell ref="C6:C7"/>
    <mergeCell ref="D6:F6"/>
    <mergeCell ref="G6:G7"/>
    <mergeCell ref="A3:G3"/>
    <mergeCell ref="A4:G4"/>
  </mergeCells>
  <printOptions horizontalCentered="1"/>
  <pageMargins left="0.39370078740157483" right="0.39370078740157483" top="1.5748031496062993" bottom="0.55118110236220474" header="0.31496062992125984" footer="0.31496062992125984"/>
  <pageSetup scale="70" fitToWidth="0" fitToHeight="0" pageOrder="overThenDown" orientation="landscape" r:id="rId1"/>
  <headerFooter>
    <oddHeader>&amp;C&amp;G</oddHeader>
    <oddFooter>&amp;C&amp;G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70" zoomScaleNormal="70" zoomScaleSheetLayoutView="70" workbookViewId="0">
      <selection activeCell="D12" sqref="D12"/>
    </sheetView>
  </sheetViews>
  <sheetFormatPr baseColWidth="10" defaultColWidth="8.85546875" defaultRowHeight="13.5"/>
  <cols>
    <col min="1" max="1" width="30.85546875" style="38" customWidth="1"/>
    <col min="2" max="2" width="30.85546875" style="40" customWidth="1"/>
    <col min="3" max="8" width="17.85546875" style="40" customWidth="1"/>
    <col min="9" max="11" width="17.85546875" style="38" customWidth="1"/>
    <col min="12" max="16384" width="8.85546875" style="38"/>
  </cols>
  <sheetData>
    <row r="1" spans="1:11" ht="35.1" customHeight="1">
      <c r="A1" s="427" t="s">
        <v>157</v>
      </c>
      <c r="B1" s="428"/>
      <c r="C1" s="428"/>
      <c r="D1" s="428"/>
      <c r="E1" s="428"/>
      <c r="F1" s="428"/>
      <c r="G1" s="428"/>
      <c r="H1" s="428"/>
      <c r="I1" s="428"/>
      <c r="J1" s="428"/>
      <c r="K1" s="429"/>
    </row>
    <row r="2" spans="1:11" ht="7.5" customHeight="1">
      <c r="A2" s="155"/>
      <c r="B2" s="153"/>
      <c r="C2" s="153"/>
      <c r="D2" s="153"/>
      <c r="E2" s="153"/>
      <c r="F2" s="153"/>
      <c r="G2" s="153"/>
      <c r="H2" s="153"/>
      <c r="I2" s="153"/>
      <c r="J2" s="153"/>
      <c r="K2" s="156"/>
    </row>
    <row r="3" spans="1:11" ht="20.100000000000001" customHeight="1">
      <c r="A3" s="424" t="s">
        <v>221</v>
      </c>
      <c r="B3" s="425"/>
      <c r="C3" s="425"/>
      <c r="D3" s="425"/>
      <c r="E3" s="425"/>
      <c r="F3" s="425"/>
      <c r="G3" s="425"/>
      <c r="H3" s="425"/>
      <c r="I3" s="425"/>
      <c r="J3" s="425"/>
      <c r="K3" s="426"/>
    </row>
    <row r="4" spans="1:11" ht="20.100000000000001" customHeight="1">
      <c r="A4" s="421" t="s">
        <v>216</v>
      </c>
      <c r="B4" s="422"/>
      <c r="C4" s="422"/>
      <c r="D4" s="422"/>
      <c r="E4" s="422"/>
      <c r="F4" s="422"/>
      <c r="G4" s="422"/>
      <c r="H4" s="422"/>
      <c r="I4" s="422"/>
      <c r="J4" s="422"/>
      <c r="K4" s="423"/>
    </row>
    <row r="5" spans="1:11" ht="6" customHeight="1">
      <c r="A5" s="157"/>
      <c r="B5" s="154"/>
      <c r="C5" s="154"/>
      <c r="D5" s="154"/>
      <c r="E5" s="154"/>
      <c r="F5" s="154"/>
      <c r="G5" s="154"/>
      <c r="H5" s="154"/>
      <c r="I5" s="153"/>
      <c r="J5" s="153"/>
      <c r="K5" s="156"/>
    </row>
    <row r="6" spans="1:11" ht="23.1" customHeight="1">
      <c r="A6" s="418" t="s">
        <v>158</v>
      </c>
      <c r="B6" s="419"/>
      <c r="C6" s="419"/>
      <c r="D6" s="419"/>
      <c r="E6" s="419"/>
      <c r="F6" s="419"/>
      <c r="G6" s="419"/>
      <c r="H6" s="419"/>
      <c r="I6" s="419"/>
      <c r="J6" s="419"/>
      <c r="K6" s="420"/>
    </row>
    <row r="7" spans="1:11" ht="6.75" customHeight="1">
      <c r="A7" s="158"/>
      <c r="B7" s="39"/>
      <c r="C7" s="39"/>
      <c r="D7" s="39"/>
      <c r="E7" s="39"/>
      <c r="F7" s="39"/>
      <c r="G7" s="39"/>
      <c r="H7" s="39"/>
      <c r="I7" s="153"/>
      <c r="J7" s="153"/>
      <c r="K7" s="156"/>
    </row>
    <row r="8" spans="1:11" ht="25.5">
      <c r="A8" s="145" t="s">
        <v>159</v>
      </c>
      <c r="B8" s="145" t="s">
        <v>160</v>
      </c>
      <c r="C8" s="145" t="s">
        <v>161</v>
      </c>
      <c r="D8" s="145" t="s">
        <v>162</v>
      </c>
      <c r="E8" s="145" t="s">
        <v>163</v>
      </c>
      <c r="F8" s="145" t="s">
        <v>164</v>
      </c>
      <c r="G8" s="145" t="s">
        <v>165</v>
      </c>
      <c r="H8" s="145" t="s">
        <v>166</v>
      </c>
      <c r="I8" s="145" t="s">
        <v>167</v>
      </c>
      <c r="J8" s="145" t="s">
        <v>168</v>
      </c>
      <c r="K8" s="145" t="s">
        <v>169</v>
      </c>
    </row>
    <row r="9" spans="1:11" ht="13.5" customHeight="1">
      <c r="A9" s="177" t="s">
        <v>1</v>
      </c>
      <c r="B9" s="177" t="s">
        <v>2</v>
      </c>
      <c r="C9" s="177" t="s">
        <v>6</v>
      </c>
      <c r="D9" s="177" t="s">
        <v>3</v>
      </c>
      <c r="E9" s="177" t="s">
        <v>4</v>
      </c>
      <c r="F9" s="177" t="s">
        <v>5</v>
      </c>
      <c r="G9" s="177" t="s">
        <v>7</v>
      </c>
      <c r="H9" s="177" t="s">
        <v>8</v>
      </c>
      <c r="I9" s="177" t="s">
        <v>9</v>
      </c>
      <c r="J9" s="177" t="s">
        <v>10</v>
      </c>
      <c r="K9" s="177" t="s">
        <v>11</v>
      </c>
    </row>
    <row r="10" spans="1:11" ht="83.45" customHeight="1">
      <c r="A10" s="173"/>
      <c r="B10" s="174"/>
      <c r="C10" s="174"/>
      <c r="D10" s="174"/>
      <c r="E10" s="175"/>
      <c r="F10" s="175"/>
      <c r="G10" s="174"/>
      <c r="H10" s="175"/>
      <c r="I10" s="175"/>
      <c r="J10" s="175"/>
      <c r="K10" s="176"/>
    </row>
    <row r="11" spans="1:11" ht="83.45" customHeight="1">
      <c r="A11" s="150"/>
      <c r="B11" s="147"/>
      <c r="C11" s="147"/>
      <c r="D11" s="307" t="s">
        <v>272</v>
      </c>
      <c r="E11" s="148"/>
      <c r="F11" s="148"/>
      <c r="G11" s="147"/>
      <c r="H11" s="148"/>
      <c r="I11" s="148"/>
      <c r="J11" s="148"/>
      <c r="K11" s="149"/>
    </row>
    <row r="12" spans="1:11" ht="83.45" customHeight="1">
      <c r="A12" s="150"/>
      <c r="B12" s="147"/>
      <c r="C12" s="147"/>
      <c r="D12" s="147"/>
      <c r="E12" s="148"/>
      <c r="F12" s="148"/>
      <c r="G12" s="147"/>
      <c r="H12" s="148"/>
      <c r="I12" s="148"/>
      <c r="J12" s="148"/>
      <c r="K12" s="149"/>
    </row>
    <row r="13" spans="1:11" ht="83.45" customHeight="1">
      <c r="A13" s="150"/>
      <c r="B13" s="147"/>
      <c r="C13" s="147"/>
      <c r="D13" s="147"/>
      <c r="E13" s="148"/>
      <c r="F13" s="148"/>
      <c r="G13" s="147"/>
      <c r="H13" s="148"/>
      <c r="I13" s="148"/>
      <c r="J13" s="148"/>
      <c r="K13" s="149"/>
    </row>
    <row r="14" spans="1:11" ht="83.45" customHeight="1">
      <c r="A14" s="150"/>
      <c r="B14" s="147"/>
      <c r="C14" s="147"/>
      <c r="D14" s="147"/>
      <c r="E14" s="148"/>
      <c r="F14" s="148"/>
      <c r="G14" s="147"/>
      <c r="H14" s="148"/>
      <c r="I14" s="148"/>
      <c r="J14" s="148"/>
      <c r="K14" s="149"/>
    </row>
    <row r="15" spans="1:11" ht="83.45" customHeight="1">
      <c r="A15" s="150"/>
      <c r="B15" s="147"/>
      <c r="C15" s="147"/>
      <c r="D15" s="147"/>
      <c r="E15" s="148"/>
      <c r="F15" s="148"/>
      <c r="G15" s="147"/>
      <c r="H15" s="148"/>
      <c r="I15" s="148"/>
      <c r="J15" s="148"/>
      <c r="K15" s="149"/>
    </row>
    <row r="16" spans="1:11" ht="83.45" customHeight="1">
      <c r="A16" s="146"/>
      <c r="B16" s="151"/>
      <c r="C16" s="151"/>
      <c r="D16" s="151"/>
      <c r="E16" s="149"/>
      <c r="F16" s="149"/>
      <c r="G16" s="152"/>
      <c r="H16" s="149"/>
      <c r="I16" s="149"/>
      <c r="J16" s="149"/>
      <c r="K16" s="149"/>
    </row>
    <row r="17" spans="1:9" ht="15">
      <c r="A17" s="41"/>
    </row>
    <row r="18" spans="1:9" ht="15">
      <c r="A18" s="41"/>
    </row>
    <row r="19" spans="1:9" ht="15">
      <c r="A19" s="41"/>
    </row>
    <row r="20" spans="1:9" ht="15">
      <c r="A20" s="41"/>
    </row>
    <row r="21" spans="1:9" ht="15">
      <c r="A21" s="41"/>
    </row>
    <row r="22" spans="1:9" s="40" customFormat="1" ht="15">
      <c r="A22" s="41"/>
      <c r="I22" s="38"/>
    </row>
    <row r="23" spans="1:9" s="40" customFormat="1" ht="15">
      <c r="A23" s="41"/>
      <c r="I23" s="38"/>
    </row>
  </sheetData>
  <mergeCells count="4">
    <mergeCell ref="A6:K6"/>
    <mergeCell ref="A4:K4"/>
    <mergeCell ref="A3:K3"/>
    <mergeCell ref="A1:K1"/>
  </mergeCells>
  <phoneticPr fontId="0" type="noConversion"/>
  <conditionalFormatting sqref="A4:A5">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59" orientation="landscape" r:id="rId1"/>
  <headerFooter scaleWithDoc="0">
    <oddHeader>&amp;C&amp;G</oddHeader>
    <oddFooter>&amp;C&amp;G</oddFooter>
  </headerFooter>
  <ignoredErrors>
    <ignoredError sqref="A9:K9" numberStoredAsText="1"/>
  </ignoredError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Normal="100" workbookViewId="0">
      <selection activeCell="D31" sqref="D31"/>
    </sheetView>
  </sheetViews>
  <sheetFormatPr baseColWidth="10" defaultColWidth="11.42578125" defaultRowHeight="13.5"/>
  <cols>
    <col min="1" max="1" width="35.85546875" style="1" customWidth="1"/>
    <col min="2" max="2" width="16.140625" style="1" customWidth="1"/>
    <col min="3" max="3" width="15" style="1" customWidth="1"/>
    <col min="4" max="4" width="19" style="1" customWidth="1"/>
    <col min="5" max="5" width="15.85546875" style="1" customWidth="1"/>
    <col min="6" max="6" width="45.85546875" style="1" customWidth="1"/>
    <col min="7" max="16384" width="11.42578125" style="1"/>
  </cols>
  <sheetData>
    <row r="1" spans="1:7" ht="35.1" customHeight="1">
      <c r="A1" s="331" t="s">
        <v>74</v>
      </c>
      <c r="B1" s="332"/>
      <c r="C1" s="332"/>
      <c r="D1" s="332"/>
      <c r="E1" s="332"/>
      <c r="F1" s="333"/>
    </row>
    <row r="2" spans="1:7" ht="5.25" customHeight="1"/>
    <row r="3" spans="1:7" ht="20.100000000000001" customHeight="1">
      <c r="A3" s="334" t="s">
        <v>221</v>
      </c>
      <c r="B3" s="335"/>
      <c r="C3" s="335"/>
      <c r="D3" s="335"/>
      <c r="E3" s="335"/>
      <c r="F3" s="336"/>
    </row>
    <row r="4" spans="1:7" ht="20.100000000000001" customHeight="1">
      <c r="A4" s="334" t="s">
        <v>215</v>
      </c>
      <c r="B4" s="335"/>
      <c r="C4" s="335"/>
      <c r="D4" s="335"/>
      <c r="E4" s="335"/>
      <c r="F4" s="336"/>
    </row>
    <row r="5" spans="1:7" ht="35.1" customHeight="1">
      <c r="A5" s="436" t="s">
        <v>111</v>
      </c>
      <c r="B5" s="437"/>
      <c r="C5" s="437"/>
      <c r="D5" s="437"/>
      <c r="E5" s="437"/>
      <c r="F5" s="438"/>
      <c r="G5" s="3"/>
    </row>
    <row r="6" spans="1:7" ht="35.1" customHeight="1">
      <c r="A6" s="90" t="s">
        <v>86</v>
      </c>
      <c r="B6" s="443" t="s">
        <v>24</v>
      </c>
      <c r="C6" s="444"/>
      <c r="D6" s="447" t="s">
        <v>87</v>
      </c>
      <c r="E6" s="444"/>
      <c r="F6" s="9" t="s">
        <v>89</v>
      </c>
    </row>
    <row r="7" spans="1:7" ht="18" customHeight="1">
      <c r="A7" s="308">
        <v>88806148</v>
      </c>
      <c r="B7" s="445">
        <v>89919148</v>
      </c>
      <c r="C7" s="446"/>
      <c r="D7" s="445">
        <f>+B7-A7</f>
        <v>1113000</v>
      </c>
      <c r="E7" s="446"/>
      <c r="F7" s="225">
        <v>1.25</v>
      </c>
      <c r="G7" s="1">
        <f>((B7/A7)-1)*100</f>
        <v>1.2532916076936518</v>
      </c>
    </row>
    <row r="8" spans="1:7" ht="9" customHeight="1">
      <c r="A8" s="44"/>
      <c r="B8" s="44"/>
      <c r="C8" s="44"/>
      <c r="D8" s="45"/>
      <c r="E8" s="45"/>
      <c r="F8" s="46"/>
    </row>
    <row r="9" spans="1:7" ht="12" customHeight="1">
      <c r="A9" s="329" t="s">
        <v>116</v>
      </c>
      <c r="B9" s="329" t="s">
        <v>86</v>
      </c>
      <c r="C9" s="329" t="s">
        <v>24</v>
      </c>
      <c r="D9" s="329" t="s">
        <v>45</v>
      </c>
      <c r="E9" s="329" t="s">
        <v>84</v>
      </c>
      <c r="F9" s="114"/>
    </row>
    <row r="10" spans="1:7" ht="12" customHeight="1">
      <c r="A10" s="442"/>
      <c r="B10" s="442"/>
      <c r="C10" s="442"/>
      <c r="D10" s="442"/>
      <c r="E10" s="442"/>
      <c r="F10" s="116" t="s">
        <v>117</v>
      </c>
    </row>
    <row r="11" spans="1:7" ht="12" customHeight="1">
      <c r="A11" s="330"/>
      <c r="B11" s="330"/>
      <c r="C11" s="330"/>
      <c r="D11" s="330"/>
      <c r="E11" s="330"/>
      <c r="F11" s="115"/>
    </row>
    <row r="12" spans="1:7" ht="17.100000000000001" customHeight="1">
      <c r="A12" s="439"/>
      <c r="B12" s="439"/>
      <c r="C12" s="439"/>
      <c r="D12" s="439"/>
      <c r="E12" s="439"/>
      <c r="F12" s="439"/>
    </row>
    <row r="13" spans="1:7" ht="17.100000000000001" customHeight="1">
      <c r="A13" s="440"/>
      <c r="B13" s="440"/>
      <c r="C13" s="440"/>
      <c r="D13" s="440"/>
      <c r="E13" s="440"/>
      <c r="F13" s="440"/>
    </row>
    <row r="14" spans="1:7" ht="17.100000000000001" customHeight="1">
      <c r="A14" s="441"/>
      <c r="B14" s="441"/>
      <c r="C14" s="441"/>
      <c r="D14" s="441"/>
      <c r="E14" s="441"/>
      <c r="F14" s="441"/>
    </row>
    <row r="15" spans="1:7" ht="17.100000000000001" customHeight="1">
      <c r="A15" s="430"/>
      <c r="B15" s="433"/>
      <c r="C15" s="448" t="s">
        <v>272</v>
      </c>
      <c r="D15" s="449"/>
      <c r="E15" s="433"/>
      <c r="F15" s="56"/>
    </row>
    <row r="16" spans="1:7" ht="17.100000000000001" customHeight="1">
      <c r="A16" s="431"/>
      <c r="B16" s="434"/>
      <c r="C16" s="450"/>
      <c r="D16" s="451"/>
      <c r="E16" s="434"/>
      <c r="F16" s="28"/>
    </row>
    <row r="17" spans="1:6" ht="17.100000000000001" customHeight="1">
      <c r="A17" s="432"/>
      <c r="B17" s="435"/>
      <c r="C17" s="452"/>
      <c r="D17" s="453"/>
      <c r="E17" s="435"/>
      <c r="F17" s="48"/>
    </row>
    <row r="18" spans="1:6" ht="17.100000000000001" customHeight="1">
      <c r="A18" s="430"/>
      <c r="B18" s="433"/>
      <c r="C18" s="433"/>
      <c r="D18" s="433"/>
      <c r="E18" s="433"/>
      <c r="F18" s="56"/>
    </row>
    <row r="19" spans="1:6" ht="17.100000000000001" customHeight="1">
      <c r="A19" s="431"/>
      <c r="B19" s="434"/>
      <c r="C19" s="434"/>
      <c r="D19" s="434"/>
      <c r="E19" s="434"/>
      <c r="F19" s="28"/>
    </row>
    <row r="20" spans="1:6" ht="17.100000000000001" customHeight="1">
      <c r="A20" s="432"/>
      <c r="B20" s="435"/>
      <c r="C20" s="435"/>
      <c r="D20" s="435"/>
      <c r="E20" s="435"/>
      <c r="F20" s="48"/>
    </row>
    <row r="21" spans="1:6" ht="17.100000000000001" customHeight="1">
      <c r="A21" s="430"/>
      <c r="B21" s="433"/>
      <c r="C21" s="433"/>
      <c r="D21" s="433"/>
      <c r="E21" s="433"/>
      <c r="F21" s="56"/>
    </row>
    <row r="22" spans="1:6" ht="17.100000000000001" customHeight="1">
      <c r="A22" s="431"/>
      <c r="B22" s="434"/>
      <c r="C22" s="434"/>
      <c r="D22" s="434"/>
      <c r="E22" s="434"/>
      <c r="F22" s="28"/>
    </row>
    <row r="23" spans="1:6" ht="17.100000000000001" customHeight="1">
      <c r="A23" s="432"/>
      <c r="B23" s="435"/>
      <c r="C23" s="435"/>
      <c r="D23" s="435"/>
      <c r="E23" s="435"/>
      <c r="F23" s="48"/>
    </row>
    <row r="24" spans="1:6" ht="17.100000000000001" customHeight="1">
      <c r="A24" s="430"/>
      <c r="B24" s="433"/>
      <c r="C24" s="433"/>
      <c r="D24" s="433"/>
      <c r="E24" s="433"/>
      <c r="F24" s="56"/>
    </row>
    <row r="25" spans="1:6" ht="17.100000000000001" customHeight="1">
      <c r="A25" s="431"/>
      <c r="B25" s="434"/>
      <c r="C25" s="434"/>
      <c r="D25" s="434"/>
      <c r="E25" s="434"/>
      <c r="F25" s="28"/>
    </row>
    <row r="26" spans="1:6" ht="17.100000000000001" customHeight="1">
      <c r="A26" s="432"/>
      <c r="B26" s="435"/>
      <c r="C26" s="435"/>
      <c r="D26" s="435"/>
      <c r="E26" s="435"/>
      <c r="F26" s="48"/>
    </row>
    <row r="27" spans="1:6">
      <c r="A27" s="19"/>
    </row>
    <row r="28" spans="1:6">
      <c r="A28" s="19"/>
    </row>
    <row r="29" spans="1:6">
      <c r="A29" s="10"/>
      <c r="B29" s="11"/>
    </row>
    <row r="30" spans="1:6">
      <c r="A30" s="12"/>
      <c r="B30" s="14"/>
    </row>
  </sheetData>
  <mergeCells count="38">
    <mergeCell ref="B15:B17"/>
    <mergeCell ref="E15:E17"/>
    <mergeCell ref="B6:C6"/>
    <mergeCell ref="B7:C7"/>
    <mergeCell ref="D6:E6"/>
    <mergeCell ref="D7:E7"/>
    <mergeCell ref="B12:B14"/>
    <mergeCell ref="B9:B11"/>
    <mergeCell ref="C9:C11"/>
    <mergeCell ref="D9:D11"/>
    <mergeCell ref="E9:E11"/>
    <mergeCell ref="C15:D17"/>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zoomScaleNormal="100" workbookViewId="0">
      <selection activeCell="D8" sqref="D8"/>
    </sheetView>
  </sheetViews>
  <sheetFormatPr baseColWidth="10" defaultColWidth="11.42578125" defaultRowHeight="13.5"/>
  <cols>
    <col min="1" max="1" width="35.85546875" style="1" customWidth="1"/>
    <col min="2" max="2" width="15.140625" style="1" customWidth="1"/>
    <col min="3" max="3" width="16.140625" style="1" customWidth="1"/>
    <col min="4" max="4" width="20.85546875" style="1" customWidth="1"/>
    <col min="5" max="5" width="56.140625" style="1" customWidth="1"/>
    <col min="6" max="16384" width="11.42578125" style="1"/>
  </cols>
  <sheetData>
    <row r="1" spans="1:5" ht="35.1" customHeight="1">
      <c r="A1" s="331" t="s">
        <v>71</v>
      </c>
      <c r="B1" s="332"/>
      <c r="C1" s="332"/>
      <c r="D1" s="332"/>
      <c r="E1" s="333"/>
    </row>
    <row r="2" spans="1:5" ht="6.75" customHeight="1"/>
    <row r="3" spans="1:5" ht="20.100000000000001" customHeight="1">
      <c r="A3" s="334" t="s">
        <v>221</v>
      </c>
      <c r="B3" s="335"/>
      <c r="C3" s="335"/>
      <c r="D3" s="335"/>
      <c r="E3" s="336"/>
    </row>
    <row r="4" spans="1:5" ht="20.100000000000001" customHeight="1">
      <c r="A4" s="334" t="s">
        <v>217</v>
      </c>
      <c r="B4" s="335"/>
      <c r="C4" s="335"/>
      <c r="D4" s="335"/>
      <c r="E4" s="336"/>
    </row>
    <row r="5" spans="1:5" ht="25.35" customHeight="1">
      <c r="A5" s="329" t="s">
        <v>88</v>
      </c>
      <c r="B5" s="346" t="s">
        <v>21</v>
      </c>
      <c r="C5" s="406"/>
      <c r="D5" s="410" t="s">
        <v>132</v>
      </c>
      <c r="E5" s="329" t="s">
        <v>17</v>
      </c>
    </row>
    <row r="6" spans="1:5" ht="19.5" customHeight="1">
      <c r="A6" s="330"/>
      <c r="B6" s="117" t="s">
        <v>95</v>
      </c>
      <c r="C6" s="117" t="s">
        <v>22</v>
      </c>
      <c r="D6" s="411"/>
      <c r="E6" s="330"/>
    </row>
    <row r="7" spans="1:5" ht="15" customHeight="1">
      <c r="A7" s="309" t="s">
        <v>296</v>
      </c>
      <c r="B7" s="309" t="s">
        <v>233</v>
      </c>
      <c r="C7" s="309" t="s">
        <v>297</v>
      </c>
      <c r="D7" s="310">
        <v>4363640</v>
      </c>
      <c r="E7" s="454" t="s">
        <v>298</v>
      </c>
    </row>
    <row r="8" spans="1:5" ht="15" customHeight="1">
      <c r="A8" s="309" t="s">
        <v>299</v>
      </c>
      <c r="B8" s="311"/>
      <c r="C8" s="311"/>
      <c r="D8" s="311"/>
      <c r="E8" s="455"/>
    </row>
    <row r="9" spans="1:5" ht="34.5" customHeight="1">
      <c r="A9" s="58"/>
      <c r="B9" s="58"/>
      <c r="C9" s="58"/>
      <c r="D9" s="312"/>
      <c r="E9" s="455"/>
    </row>
    <row r="10" spans="1:5" ht="43.5" customHeight="1">
      <c r="A10" s="58"/>
      <c r="B10" s="58"/>
      <c r="C10" s="58"/>
      <c r="D10" s="312"/>
      <c r="E10" s="455"/>
    </row>
    <row r="11" spans="1:5" ht="34.5" customHeight="1">
      <c r="A11" s="58"/>
      <c r="B11" s="58"/>
      <c r="C11" s="70"/>
      <c r="D11" s="312"/>
      <c r="E11" s="455"/>
    </row>
    <row r="12" spans="1:5" ht="48.75" customHeight="1">
      <c r="A12" s="58"/>
      <c r="B12" s="58"/>
      <c r="C12" s="58"/>
      <c r="D12" s="312"/>
      <c r="E12" s="455"/>
    </row>
    <row r="13" spans="1:5" ht="15" customHeight="1">
      <c r="A13" s="58"/>
      <c r="B13" s="58"/>
      <c r="C13" s="58"/>
      <c r="D13" s="58"/>
      <c r="E13" s="55"/>
    </row>
    <row r="14" spans="1:5" ht="15" customHeight="1">
      <c r="A14" s="52"/>
      <c r="B14" s="52"/>
      <c r="C14" s="52"/>
      <c r="D14" s="52"/>
      <c r="E14" s="54"/>
    </row>
    <row r="15" spans="1:5" ht="15" customHeight="1">
      <c r="A15" s="57" t="s">
        <v>131</v>
      </c>
      <c r="B15" s="52"/>
      <c r="C15" s="52"/>
      <c r="D15" s="313">
        <f>+D7</f>
        <v>4363640</v>
      </c>
      <c r="E15" s="54"/>
    </row>
    <row r="16" spans="1:5" ht="15" customHeight="1">
      <c r="A16" s="58"/>
      <c r="B16" s="58"/>
      <c r="C16" s="58"/>
      <c r="D16" s="58"/>
      <c r="E16" s="55"/>
    </row>
    <row r="17" spans="1:5">
      <c r="A17" s="19"/>
      <c r="B17" s="27"/>
      <c r="C17" s="27"/>
      <c r="D17" s="27"/>
    </row>
    <row r="19" spans="1:5">
      <c r="A19" s="10"/>
      <c r="C19" s="11"/>
      <c r="D19" s="11"/>
      <c r="E19" s="11"/>
    </row>
    <row r="20" spans="1:5">
      <c r="A20" s="12"/>
      <c r="C20" s="14"/>
      <c r="D20" s="14"/>
      <c r="E20" s="14"/>
    </row>
  </sheetData>
  <mergeCells count="8">
    <mergeCell ref="E7:E12"/>
    <mergeCell ref="A5:A6"/>
    <mergeCell ref="B5:C5"/>
    <mergeCell ref="E5:E6"/>
    <mergeCell ref="A1:E1"/>
    <mergeCell ref="A3:E3"/>
    <mergeCell ref="A4:E4"/>
    <mergeCell ref="D5:D6"/>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election activeCell="H14" sqref="H14"/>
    </sheetView>
  </sheetViews>
  <sheetFormatPr baseColWidth="10" defaultColWidth="11.42578125" defaultRowHeight="13.5"/>
  <cols>
    <col min="1" max="1" width="40.85546875" style="1" customWidth="1"/>
    <col min="2" max="3" width="13.85546875" style="1" customWidth="1"/>
    <col min="4" max="4" width="16.140625" style="1" customWidth="1"/>
    <col min="5" max="5" width="13.85546875" style="1" customWidth="1"/>
    <col min="6" max="6" width="45.85546875" style="1" customWidth="1"/>
    <col min="7" max="16384" width="11.42578125" style="1"/>
  </cols>
  <sheetData>
    <row r="1" spans="1:6" ht="35.1" customHeight="1">
      <c r="A1" s="331" t="s">
        <v>73</v>
      </c>
      <c r="B1" s="332"/>
      <c r="C1" s="332"/>
      <c r="D1" s="332"/>
      <c r="E1" s="332"/>
      <c r="F1" s="333"/>
    </row>
    <row r="2" spans="1:6" ht="6.75" customHeight="1"/>
    <row r="3" spans="1:6" ht="20.100000000000001" customHeight="1">
      <c r="A3" s="334" t="s">
        <v>221</v>
      </c>
      <c r="B3" s="335"/>
      <c r="C3" s="335"/>
      <c r="D3" s="335"/>
      <c r="E3" s="335"/>
      <c r="F3" s="336"/>
    </row>
    <row r="4" spans="1:6" ht="20.100000000000001" customHeight="1">
      <c r="A4" s="334" t="s">
        <v>215</v>
      </c>
      <c r="B4" s="335"/>
      <c r="C4" s="335"/>
      <c r="D4" s="335"/>
      <c r="E4" s="335"/>
      <c r="F4" s="336"/>
    </row>
    <row r="5" spans="1:6" ht="25.35" customHeight="1">
      <c r="A5" s="329" t="s">
        <v>28</v>
      </c>
      <c r="B5" s="346" t="s">
        <v>112</v>
      </c>
      <c r="C5" s="347"/>
      <c r="D5" s="347"/>
      <c r="E5" s="406"/>
      <c r="F5" s="329" t="s">
        <v>23</v>
      </c>
    </row>
    <row r="6" spans="1:6" ht="31.5" customHeight="1">
      <c r="A6" s="330"/>
      <c r="B6" s="117" t="s">
        <v>31</v>
      </c>
      <c r="C6" s="117" t="s">
        <v>30</v>
      </c>
      <c r="D6" s="117" t="s">
        <v>27</v>
      </c>
      <c r="E6" s="117" t="s">
        <v>29</v>
      </c>
      <c r="F6" s="330"/>
    </row>
    <row r="7" spans="1:6" ht="18" customHeight="1">
      <c r="A7" s="43" t="s">
        <v>0</v>
      </c>
      <c r="B7" s="43" t="s">
        <v>1</v>
      </c>
      <c r="C7" s="43" t="s">
        <v>2</v>
      </c>
      <c r="D7" s="43" t="s">
        <v>6</v>
      </c>
      <c r="E7" s="43" t="s">
        <v>3</v>
      </c>
      <c r="F7" s="43" t="s">
        <v>4</v>
      </c>
    </row>
    <row r="8" spans="1:6" ht="18" customHeight="1">
      <c r="A8" s="58"/>
      <c r="B8" s="58"/>
      <c r="C8" s="58"/>
      <c r="D8" s="58"/>
      <c r="E8" s="58"/>
      <c r="F8" s="55"/>
    </row>
    <row r="9" spans="1:6" ht="18" customHeight="1">
      <c r="A9" s="58"/>
      <c r="B9" s="58"/>
      <c r="C9" s="58"/>
      <c r="D9" s="58"/>
      <c r="E9" s="58"/>
      <c r="F9" s="55"/>
    </row>
    <row r="10" spans="1:6" ht="18" customHeight="1">
      <c r="A10" s="58"/>
      <c r="B10" s="58"/>
      <c r="C10" s="58"/>
      <c r="D10" s="58"/>
      <c r="E10" s="58"/>
      <c r="F10" s="55"/>
    </row>
    <row r="11" spans="1:6" ht="18" customHeight="1">
      <c r="A11" s="58"/>
      <c r="B11" s="58"/>
      <c r="C11" s="456" t="s">
        <v>272</v>
      </c>
      <c r="D11" s="457"/>
      <c r="E11" s="58"/>
      <c r="F11" s="55"/>
    </row>
    <row r="12" spans="1:6" ht="18" customHeight="1">
      <c r="A12" s="58"/>
      <c r="B12" s="58"/>
      <c r="C12" s="458"/>
      <c r="D12" s="459"/>
      <c r="E12" s="58"/>
      <c r="F12" s="55"/>
    </row>
    <row r="13" spans="1:6" ht="18" customHeight="1">
      <c r="A13" s="58"/>
      <c r="B13" s="58"/>
      <c r="C13" s="460"/>
      <c r="D13" s="461"/>
      <c r="E13" s="58"/>
      <c r="F13" s="55"/>
    </row>
    <row r="14" spans="1:6" ht="18" customHeight="1">
      <c r="A14" s="58"/>
      <c r="B14" s="58"/>
      <c r="C14" s="58"/>
      <c r="D14" s="58"/>
      <c r="E14" s="58"/>
      <c r="F14" s="55"/>
    </row>
    <row r="15" spans="1:6" ht="18" customHeight="1">
      <c r="A15" s="58"/>
      <c r="B15" s="58"/>
      <c r="C15" s="58"/>
      <c r="D15" s="58"/>
      <c r="E15" s="58"/>
      <c r="F15" s="55"/>
    </row>
    <row r="16" spans="1:6" ht="18" customHeight="1">
      <c r="A16" s="52"/>
      <c r="B16" s="52"/>
      <c r="C16" s="52"/>
      <c r="D16" s="52"/>
      <c r="E16" s="52"/>
      <c r="F16" s="54"/>
    </row>
    <row r="17" spans="1:6" ht="18" customHeight="1">
      <c r="A17" s="52"/>
      <c r="B17" s="52"/>
      <c r="C17" s="52"/>
      <c r="D17" s="52"/>
      <c r="E17" s="52"/>
      <c r="F17" s="54"/>
    </row>
    <row r="18" spans="1:6" ht="18" customHeight="1">
      <c r="A18" s="52"/>
      <c r="B18" s="52"/>
      <c r="C18" s="52"/>
      <c r="D18" s="52"/>
      <c r="E18" s="52"/>
      <c r="F18" s="54"/>
    </row>
    <row r="19" spans="1:6" ht="18" customHeight="1">
      <c r="A19" s="52"/>
      <c r="B19" s="52"/>
      <c r="C19" s="52"/>
      <c r="D19" s="52"/>
      <c r="E19" s="52"/>
      <c r="F19" s="54"/>
    </row>
    <row r="20" spans="1:6" ht="18" customHeight="1">
      <c r="A20" s="52"/>
      <c r="B20" s="52"/>
      <c r="C20" s="52"/>
      <c r="D20" s="52"/>
      <c r="E20" s="52"/>
      <c r="F20" s="54"/>
    </row>
    <row r="21" spans="1:6" ht="18" customHeight="1">
      <c r="A21" s="52"/>
      <c r="B21" s="52"/>
      <c r="C21" s="52"/>
      <c r="D21" s="52"/>
      <c r="E21" s="52"/>
      <c r="F21" s="54"/>
    </row>
    <row r="22" spans="1:6" ht="18" customHeight="1">
      <c r="A22" s="52"/>
      <c r="B22" s="52"/>
      <c r="C22" s="52"/>
      <c r="D22" s="52"/>
      <c r="E22" s="52"/>
      <c r="F22" s="54"/>
    </row>
    <row r="23" spans="1:6" ht="18" customHeight="1">
      <c r="A23" s="52"/>
      <c r="B23" s="52"/>
      <c r="C23" s="52"/>
      <c r="D23" s="52"/>
      <c r="E23" s="52"/>
      <c r="F23" s="54"/>
    </row>
    <row r="24" spans="1:6" ht="18" customHeight="1">
      <c r="A24" s="52"/>
      <c r="B24" s="52"/>
      <c r="C24" s="52"/>
      <c r="D24" s="52"/>
      <c r="E24" s="52"/>
      <c r="F24" s="54"/>
    </row>
    <row r="25" spans="1:6" ht="18" customHeight="1">
      <c r="A25" s="57" t="s">
        <v>72</v>
      </c>
      <c r="B25" s="52"/>
      <c r="C25" s="52"/>
      <c r="D25" s="52"/>
      <c r="E25" s="52"/>
      <c r="F25" s="54"/>
    </row>
    <row r="26" spans="1:6">
      <c r="A26" s="19"/>
      <c r="B26" s="27"/>
      <c r="C26" s="27"/>
      <c r="D26" s="27"/>
      <c r="E26" s="27"/>
    </row>
    <row r="27" spans="1:6">
      <c r="A27" s="10"/>
      <c r="D27" s="11"/>
      <c r="F27" s="11"/>
    </row>
    <row r="28" spans="1:6">
      <c r="A28" s="12"/>
      <c r="D28" s="14"/>
      <c r="F28" s="14"/>
    </row>
  </sheetData>
  <mergeCells count="7">
    <mergeCell ref="C11:D13"/>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A7:F7" numberStoredAsText="1"/>
  </ignoredErrors>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80" zoomScaleNormal="80" zoomScaleSheetLayoutView="50" workbookViewId="0">
      <selection activeCell="C13" sqref="C13:D15"/>
    </sheetView>
  </sheetViews>
  <sheetFormatPr baseColWidth="10" defaultColWidth="9.140625" defaultRowHeight="13.5"/>
  <cols>
    <col min="1" max="1" width="30.85546875" style="1" customWidth="1"/>
    <col min="2" max="2" width="17.85546875" style="1" customWidth="1"/>
    <col min="3" max="4" width="25.85546875" style="1" customWidth="1"/>
    <col min="5" max="5" width="15.85546875" style="1" customWidth="1"/>
    <col min="6" max="6" width="11.42578125" style="1" customWidth="1"/>
    <col min="7" max="7" width="20.85546875" style="1" customWidth="1"/>
    <col min="8" max="16384" width="9.140625" style="1"/>
  </cols>
  <sheetData>
    <row r="1" spans="1:7" ht="35.1" customHeight="1">
      <c r="A1" s="331" t="s">
        <v>75</v>
      </c>
      <c r="B1" s="332"/>
      <c r="C1" s="332"/>
      <c r="D1" s="332"/>
      <c r="E1" s="332"/>
      <c r="F1" s="332"/>
      <c r="G1" s="333"/>
    </row>
    <row r="2" spans="1:7" s="16" customFormat="1" ht="8.25" customHeight="1">
      <c r="A2" s="15"/>
      <c r="B2" s="15"/>
      <c r="C2" s="15"/>
      <c r="D2" s="15"/>
      <c r="E2" s="15"/>
      <c r="F2" s="15"/>
      <c r="G2" s="15"/>
    </row>
    <row r="3" spans="1:7" s="16" customFormat="1" ht="19.5" customHeight="1">
      <c r="A3" s="334" t="s">
        <v>221</v>
      </c>
      <c r="B3" s="335"/>
      <c r="C3" s="335"/>
      <c r="D3" s="335"/>
      <c r="E3" s="335"/>
      <c r="F3" s="335"/>
      <c r="G3" s="336"/>
    </row>
    <row r="4" spans="1:7" s="16" customFormat="1" ht="19.5" customHeight="1">
      <c r="A4" s="334" t="s">
        <v>215</v>
      </c>
      <c r="B4" s="335"/>
      <c r="C4" s="335"/>
      <c r="D4" s="335"/>
      <c r="E4" s="335"/>
      <c r="F4" s="335"/>
      <c r="G4" s="336"/>
    </row>
    <row r="5" spans="1:7" ht="25.35" customHeight="1">
      <c r="A5" s="329" t="s">
        <v>123</v>
      </c>
      <c r="B5" s="329" t="s">
        <v>32</v>
      </c>
      <c r="C5" s="329" t="s">
        <v>18</v>
      </c>
      <c r="D5" s="329" t="s">
        <v>19</v>
      </c>
      <c r="E5" s="346" t="s">
        <v>21</v>
      </c>
      <c r="F5" s="406"/>
      <c r="G5" s="329" t="s">
        <v>132</v>
      </c>
    </row>
    <row r="6" spans="1:7" s="17" customFormat="1" ht="25.35" customHeight="1">
      <c r="A6" s="330"/>
      <c r="B6" s="330"/>
      <c r="C6" s="330"/>
      <c r="D6" s="330"/>
      <c r="E6" s="117" t="s">
        <v>95</v>
      </c>
      <c r="F6" s="117" t="s">
        <v>22</v>
      </c>
      <c r="G6" s="330"/>
    </row>
    <row r="7" spans="1:7" ht="15" customHeight="1">
      <c r="A7" s="43" t="s">
        <v>0</v>
      </c>
      <c r="B7" s="43" t="s">
        <v>1</v>
      </c>
      <c r="C7" s="43" t="s">
        <v>2</v>
      </c>
      <c r="D7" s="43" t="s">
        <v>2</v>
      </c>
      <c r="E7" s="43" t="s">
        <v>6</v>
      </c>
      <c r="F7" s="43" t="s">
        <v>3</v>
      </c>
      <c r="G7" s="43" t="s">
        <v>4</v>
      </c>
    </row>
    <row r="8" spans="1:7" ht="15" customHeight="1">
      <c r="A8" s="51"/>
      <c r="B8" s="51"/>
      <c r="C8" s="51"/>
      <c r="D8" s="51"/>
      <c r="E8" s="51"/>
      <c r="F8" s="51"/>
      <c r="G8" s="51"/>
    </row>
    <row r="9" spans="1:7" ht="15" customHeight="1">
      <c r="A9" s="51"/>
      <c r="B9" s="51"/>
      <c r="C9" s="51"/>
      <c r="D9" s="51"/>
      <c r="E9" s="51"/>
      <c r="F9" s="51"/>
      <c r="G9" s="51"/>
    </row>
    <row r="10" spans="1:7" ht="15" customHeight="1">
      <c r="A10" s="51"/>
      <c r="B10" s="51"/>
      <c r="C10" s="51"/>
      <c r="D10" s="51"/>
      <c r="E10" s="51"/>
      <c r="F10" s="51"/>
      <c r="G10" s="51"/>
    </row>
    <row r="11" spans="1:7" ht="15" customHeight="1">
      <c r="A11" s="51"/>
      <c r="B11" s="51"/>
      <c r="C11" s="51"/>
      <c r="D11" s="51"/>
      <c r="E11" s="51"/>
      <c r="F11" s="51"/>
      <c r="G11" s="51"/>
    </row>
    <row r="12" spans="1:7" ht="15" customHeight="1">
      <c r="A12" s="51"/>
      <c r="B12" s="51"/>
      <c r="C12" s="51"/>
      <c r="D12" s="51"/>
      <c r="E12" s="51"/>
      <c r="F12" s="51"/>
      <c r="G12" s="51"/>
    </row>
    <row r="13" spans="1:7" ht="15" customHeight="1">
      <c r="A13" s="51"/>
      <c r="B13" s="51"/>
      <c r="C13" s="456" t="s">
        <v>272</v>
      </c>
      <c r="D13" s="457"/>
      <c r="E13" s="51"/>
      <c r="F13" s="51"/>
      <c r="G13" s="51"/>
    </row>
    <row r="14" spans="1:7" ht="15" customHeight="1">
      <c r="A14" s="51"/>
      <c r="B14" s="51"/>
      <c r="C14" s="458"/>
      <c r="D14" s="459"/>
      <c r="E14" s="51"/>
      <c r="F14" s="51"/>
      <c r="G14" s="51"/>
    </row>
    <row r="15" spans="1:7" ht="15" customHeight="1">
      <c r="A15" s="51"/>
      <c r="B15" s="51"/>
      <c r="C15" s="460"/>
      <c r="D15" s="461"/>
      <c r="E15" s="51"/>
      <c r="F15" s="51"/>
      <c r="G15" s="51"/>
    </row>
    <row r="16" spans="1:7" ht="15" customHeight="1">
      <c r="A16" s="51"/>
      <c r="B16" s="51"/>
      <c r="C16" s="51"/>
      <c r="D16" s="51"/>
      <c r="E16" s="51"/>
      <c r="F16" s="51"/>
      <c r="G16" s="51"/>
    </row>
    <row r="17" spans="1:7" ht="15" customHeight="1">
      <c r="A17" s="51"/>
      <c r="B17" s="51"/>
      <c r="C17" s="51"/>
      <c r="D17" s="51"/>
      <c r="E17" s="51"/>
      <c r="F17" s="51"/>
      <c r="G17" s="51"/>
    </row>
    <row r="18" spans="1:7" ht="15" customHeight="1">
      <c r="A18" s="51"/>
      <c r="B18" s="51"/>
      <c r="C18" s="51"/>
      <c r="D18" s="51"/>
      <c r="E18" s="51"/>
      <c r="F18" s="51"/>
      <c r="G18" s="51"/>
    </row>
    <row r="19" spans="1:7" ht="15" customHeight="1">
      <c r="A19" s="51"/>
      <c r="B19" s="51"/>
      <c r="C19" s="51"/>
      <c r="D19" s="51"/>
      <c r="E19" s="51"/>
      <c r="F19" s="51"/>
      <c r="G19" s="51"/>
    </row>
    <row r="20" spans="1:7" ht="15" customHeight="1">
      <c r="A20" s="51"/>
      <c r="B20" s="51"/>
      <c r="C20" s="51"/>
      <c r="D20" s="51"/>
      <c r="E20" s="51"/>
      <c r="F20" s="51"/>
      <c r="G20" s="51"/>
    </row>
    <row r="21" spans="1:7" ht="15" customHeight="1">
      <c r="A21" s="51"/>
      <c r="B21" s="51"/>
      <c r="C21" s="51"/>
      <c r="D21" s="51"/>
      <c r="E21" s="51"/>
      <c r="F21" s="51"/>
      <c r="G21" s="51"/>
    </row>
    <row r="22" spans="1:7" ht="15" customHeight="1">
      <c r="A22" s="51"/>
      <c r="B22" s="51"/>
      <c r="C22" s="51"/>
      <c r="D22" s="51"/>
      <c r="E22" s="51"/>
      <c r="F22" s="51"/>
      <c r="G22" s="51"/>
    </row>
    <row r="23" spans="1:7" ht="15" customHeight="1">
      <c r="A23" s="51"/>
      <c r="B23" s="51"/>
      <c r="C23" s="51"/>
      <c r="D23" s="51"/>
      <c r="E23" s="51"/>
      <c r="F23" s="51"/>
      <c r="G23" s="51"/>
    </row>
    <row r="24" spans="1:7" ht="15" customHeight="1">
      <c r="A24" s="51"/>
      <c r="B24" s="51"/>
      <c r="C24" s="51"/>
      <c r="D24" s="51"/>
      <c r="E24" s="51"/>
      <c r="F24" s="51"/>
      <c r="G24" s="51"/>
    </row>
    <row r="25" spans="1:7" ht="15" customHeight="1">
      <c r="A25" s="51"/>
      <c r="B25" s="51"/>
      <c r="C25" s="51"/>
      <c r="D25" s="51"/>
      <c r="E25" s="51"/>
      <c r="F25" s="51"/>
      <c r="G25" s="51"/>
    </row>
    <row r="26" spans="1:7" ht="15" customHeight="1">
      <c r="A26" s="51"/>
      <c r="B26" s="51"/>
      <c r="C26" s="51"/>
      <c r="D26" s="51"/>
      <c r="E26" s="51"/>
      <c r="F26" s="51"/>
      <c r="G26" s="51"/>
    </row>
    <row r="27" spans="1:7" ht="15" customHeight="1">
      <c r="A27" s="51"/>
      <c r="B27" s="51"/>
      <c r="C27" s="51"/>
      <c r="D27" s="51"/>
      <c r="E27" s="51"/>
      <c r="F27" s="51"/>
      <c r="G27" s="51"/>
    </row>
    <row r="28" spans="1:7" ht="15" customHeight="1">
      <c r="A28" s="51"/>
      <c r="B28" s="51"/>
      <c r="C28" s="51"/>
      <c r="D28" s="51"/>
      <c r="E28" s="51"/>
      <c r="F28" s="51"/>
      <c r="G28" s="51"/>
    </row>
    <row r="29" spans="1:7" ht="15" customHeight="1">
      <c r="A29" s="51"/>
      <c r="B29" s="51"/>
      <c r="C29" s="51"/>
      <c r="D29" s="51"/>
      <c r="E29" s="51"/>
      <c r="F29" s="51"/>
      <c r="G29" s="51"/>
    </row>
    <row r="30" spans="1:7" ht="15" customHeight="1">
      <c r="A30" s="42" t="s">
        <v>72</v>
      </c>
      <c r="B30" s="51"/>
      <c r="C30" s="51"/>
      <c r="D30" s="51"/>
      <c r="E30" s="51"/>
      <c r="F30" s="51"/>
      <c r="G30" s="51"/>
    </row>
    <row r="31" spans="1:7" ht="15" customHeight="1">
      <c r="A31" s="53"/>
      <c r="B31" s="53"/>
      <c r="C31" s="53"/>
      <c r="D31" s="53"/>
      <c r="E31" s="53"/>
      <c r="F31" s="53"/>
      <c r="G31" s="53"/>
    </row>
    <row r="32" spans="1:7">
      <c r="A32" s="19" t="s">
        <v>156</v>
      </c>
      <c r="B32" s="19"/>
    </row>
    <row r="33" spans="1:5">
      <c r="A33" s="19"/>
      <c r="B33" s="19"/>
    </row>
    <row r="35" spans="1:5">
      <c r="A35" s="10"/>
      <c r="B35" s="10"/>
      <c r="E35" s="11"/>
    </row>
    <row r="36" spans="1:5">
      <c r="A36" s="12"/>
      <c r="B36" s="12"/>
      <c r="E36" s="14"/>
    </row>
  </sheetData>
  <mergeCells count="10">
    <mergeCell ref="C13:D15"/>
    <mergeCell ref="A1:G1"/>
    <mergeCell ref="A3:G3"/>
    <mergeCell ref="A4:G4"/>
    <mergeCell ref="A5:A6"/>
    <mergeCell ref="C5:C6"/>
    <mergeCell ref="D5:D6"/>
    <mergeCell ref="E5:F5"/>
    <mergeCell ref="B5:B6"/>
    <mergeCell ref="G5:G6"/>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A7:F7 G7" numberStoredAsText="1"/>
  </ignoredError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showGridLines="0" zoomScaleNormal="100" workbookViewId="0">
      <selection sqref="A1:C29"/>
    </sheetView>
  </sheetViews>
  <sheetFormatPr baseColWidth="10" defaultColWidth="11.42578125" defaultRowHeight="13.5"/>
  <cols>
    <col min="1" max="1" width="42.140625" style="25" customWidth="1"/>
    <col min="2" max="2" width="50.85546875" style="25" customWidth="1"/>
    <col min="3" max="3" width="69.5703125" style="25" customWidth="1"/>
    <col min="4" max="16384" width="11.42578125" style="25"/>
  </cols>
  <sheetData>
    <row r="1" spans="1:3" ht="35.1" customHeight="1">
      <c r="A1" s="471" t="s">
        <v>76</v>
      </c>
      <c r="B1" s="472"/>
      <c r="C1" s="473"/>
    </row>
    <row r="2" spans="1:3" ht="6.75" customHeight="1"/>
    <row r="3" spans="1:3" s="26" customFormat="1" ht="15" customHeight="1">
      <c r="A3" s="478" t="s">
        <v>221</v>
      </c>
      <c r="B3" s="479"/>
      <c r="C3" s="480"/>
    </row>
    <row r="4" spans="1:3" s="26" customFormat="1" ht="6.75" customHeight="1"/>
    <row r="5" spans="1:3" s="26" customFormat="1" ht="15" customHeight="1">
      <c r="A5" s="478" t="s">
        <v>218</v>
      </c>
      <c r="B5" s="479"/>
      <c r="C5" s="480"/>
    </row>
    <row r="6" spans="1:3" s="26" customFormat="1" ht="6.75" customHeight="1"/>
    <row r="7" spans="1:3" s="26" customFormat="1" ht="15" customHeight="1">
      <c r="A7" s="474" t="s">
        <v>46</v>
      </c>
      <c r="B7" s="475"/>
      <c r="C7" s="476"/>
    </row>
    <row r="8" spans="1:3" s="26" customFormat="1" ht="6.75" customHeight="1">
      <c r="A8" s="481"/>
      <c r="B8" s="481"/>
      <c r="C8" s="481"/>
    </row>
    <row r="9" spans="1:3" s="26" customFormat="1" ht="15" customHeight="1">
      <c r="A9" s="314" t="s">
        <v>47</v>
      </c>
      <c r="B9" s="467" t="s">
        <v>300</v>
      </c>
      <c r="C9" s="468"/>
    </row>
    <row r="10" spans="1:3" s="26" customFormat="1" ht="15" customHeight="1">
      <c r="A10" s="314" t="s">
        <v>48</v>
      </c>
      <c r="B10" s="477" t="s">
        <v>301</v>
      </c>
      <c r="C10" s="468"/>
    </row>
    <row r="11" spans="1:3" s="26" customFormat="1" ht="18.75" customHeight="1">
      <c r="A11" s="314" t="s">
        <v>49</v>
      </c>
      <c r="B11" s="467" t="s">
        <v>302</v>
      </c>
      <c r="C11" s="468"/>
    </row>
    <row r="12" spans="1:3" s="26" customFormat="1" ht="15" customHeight="1">
      <c r="A12" s="314" t="s">
        <v>50</v>
      </c>
      <c r="B12" s="467" t="s">
        <v>303</v>
      </c>
      <c r="C12" s="468"/>
    </row>
    <row r="13" spans="1:3" s="26" customFormat="1" ht="19.5" customHeight="1">
      <c r="A13" s="315" t="s">
        <v>51</v>
      </c>
      <c r="B13" s="467" t="s">
        <v>304</v>
      </c>
      <c r="C13" s="468"/>
    </row>
    <row r="14" spans="1:3" s="26" customFormat="1" ht="36.75" customHeight="1">
      <c r="A14" s="315" t="s">
        <v>52</v>
      </c>
      <c r="B14" s="469" t="s">
        <v>305</v>
      </c>
      <c r="C14" s="470"/>
    </row>
    <row r="15" spans="1:3" s="26" customFormat="1" ht="84.75" customHeight="1">
      <c r="A15" s="315" t="s">
        <v>53</v>
      </c>
      <c r="B15" s="469" t="s">
        <v>306</v>
      </c>
      <c r="C15" s="470"/>
    </row>
    <row r="16" spans="1:3" s="26" customFormat="1" ht="64.5" customHeight="1">
      <c r="A16" s="315" t="s">
        <v>54</v>
      </c>
      <c r="B16" s="469" t="s">
        <v>307</v>
      </c>
      <c r="C16" s="470"/>
    </row>
    <row r="17" spans="1:4" s="26" customFormat="1" ht="6.75" customHeight="1">
      <c r="A17" s="316"/>
      <c r="B17" s="316"/>
      <c r="C17" s="316"/>
    </row>
    <row r="18" spans="1:4" s="26" customFormat="1" ht="15" customHeight="1">
      <c r="A18" s="464" t="s">
        <v>55</v>
      </c>
      <c r="B18" s="465"/>
      <c r="C18" s="466"/>
    </row>
    <row r="19" spans="1:4" s="26" customFormat="1" ht="29.1" customHeight="1">
      <c r="A19" s="317" t="s">
        <v>56</v>
      </c>
      <c r="B19" s="317" t="s">
        <v>57</v>
      </c>
      <c r="C19" s="318" t="s">
        <v>58</v>
      </c>
    </row>
    <row r="20" spans="1:4" s="26" customFormat="1" ht="15" customHeight="1">
      <c r="A20" s="319">
        <v>126309337.79000001</v>
      </c>
      <c r="B20" s="319">
        <v>88314736.030000001</v>
      </c>
      <c r="C20" s="320">
        <f>B20-A20</f>
        <v>-37994601.760000005</v>
      </c>
    </row>
    <row r="21" spans="1:4" s="26" customFormat="1" ht="6.75" customHeight="1">
      <c r="A21" s="316"/>
      <c r="B21" s="316"/>
      <c r="C21" s="316"/>
    </row>
    <row r="22" spans="1:4" s="26" customFormat="1" ht="15" customHeight="1">
      <c r="A22" s="464" t="s">
        <v>59</v>
      </c>
      <c r="B22" s="465"/>
      <c r="C22" s="466"/>
    </row>
    <row r="23" spans="1:4" s="26" customFormat="1" ht="15" customHeight="1">
      <c r="A23" s="317" t="s">
        <v>60</v>
      </c>
      <c r="B23" s="317" t="s">
        <v>61</v>
      </c>
      <c r="C23" s="318" t="s">
        <v>62</v>
      </c>
    </row>
    <row r="24" spans="1:4" s="26" customFormat="1" ht="15" customHeight="1">
      <c r="A24" s="319">
        <v>128828475.73999999</v>
      </c>
      <c r="B24" s="319">
        <v>87823764.420000002</v>
      </c>
      <c r="C24" s="320">
        <f>+A24-B24</f>
        <v>41004711.319999993</v>
      </c>
    </row>
    <row r="25" spans="1:4" s="26" customFormat="1" ht="6.75" customHeight="1">
      <c r="A25" s="316"/>
      <c r="B25" s="316"/>
      <c r="C25" s="316"/>
    </row>
    <row r="26" spans="1:4" s="26" customFormat="1" ht="15" customHeight="1">
      <c r="A26" s="464" t="s">
        <v>63</v>
      </c>
      <c r="B26" s="465"/>
      <c r="C26" s="466"/>
    </row>
    <row r="27" spans="1:4" s="26" customFormat="1" ht="15" customHeight="1">
      <c r="A27" s="317" t="s">
        <v>64</v>
      </c>
      <c r="B27" s="317" t="s">
        <v>65</v>
      </c>
      <c r="C27" s="318" t="s">
        <v>66</v>
      </c>
    </row>
    <row r="28" spans="1:4" s="26" customFormat="1" ht="85.5" customHeight="1">
      <c r="A28" s="321" t="s">
        <v>308</v>
      </c>
      <c r="B28" s="322" t="s">
        <v>309</v>
      </c>
      <c r="C28" s="323">
        <v>49260056.799999997</v>
      </c>
      <c r="D28" s="324">
        <f>+C28-'ECG-1 (2)'!E21</f>
        <v>0</v>
      </c>
    </row>
    <row r="29" spans="1:4">
      <c r="A29" s="462" t="s">
        <v>319</v>
      </c>
      <c r="B29" s="463"/>
      <c r="C29" s="463"/>
    </row>
  </sheetData>
  <mergeCells count="17">
    <mergeCell ref="A1:C1"/>
    <mergeCell ref="A7:C7"/>
    <mergeCell ref="B9:C9"/>
    <mergeCell ref="B10:C10"/>
    <mergeCell ref="A3:C3"/>
    <mergeCell ref="A5:C5"/>
    <mergeCell ref="A8:C8"/>
    <mergeCell ref="A29:C29"/>
    <mergeCell ref="A18:C18"/>
    <mergeCell ref="A22:C22"/>
    <mergeCell ref="A26:C26"/>
    <mergeCell ref="B11:C11"/>
    <mergeCell ref="B12:C12"/>
    <mergeCell ref="B13:C13"/>
    <mergeCell ref="B14:C14"/>
    <mergeCell ref="B15:C15"/>
    <mergeCell ref="B16:C16"/>
  </mergeCells>
  <printOptions horizontalCentered="1"/>
  <pageMargins left="0.39370078740157483" right="0.39370078740157483" top="1.6535433070866143" bottom="0.47244094488188981" header="0.19685039370078741" footer="0.19685039370078741"/>
  <pageSetup scale="63"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Normal="100" zoomScaleSheetLayoutView="70" workbookViewId="0">
      <selection activeCell="G16" sqref="G16"/>
    </sheetView>
  </sheetViews>
  <sheetFormatPr baseColWidth="10" defaultColWidth="12.5703125" defaultRowHeight="13.5"/>
  <cols>
    <col min="1" max="1" width="60.140625" style="20" customWidth="1"/>
    <col min="2" max="3" width="16.140625" style="21" customWidth="1"/>
    <col min="4" max="4" width="66.140625" style="21" customWidth="1"/>
    <col min="5" max="16384" width="12.5703125" style="21"/>
  </cols>
  <sheetData>
    <row r="1" spans="1:4" ht="35.1" customHeight="1">
      <c r="A1" s="331" t="s">
        <v>140</v>
      </c>
      <c r="B1" s="332"/>
      <c r="C1" s="332"/>
      <c r="D1" s="333"/>
    </row>
    <row r="2" spans="1:4" ht="7.5" customHeight="1">
      <c r="A2" s="22"/>
      <c r="B2" s="23"/>
      <c r="C2" s="23"/>
      <c r="D2" s="23"/>
    </row>
    <row r="3" spans="1:4" ht="20.100000000000001" customHeight="1">
      <c r="A3" s="334" t="s">
        <v>221</v>
      </c>
      <c r="B3" s="335"/>
      <c r="C3" s="335"/>
      <c r="D3" s="336"/>
    </row>
    <row r="4" spans="1:4" ht="20.100000000000001" customHeight="1">
      <c r="A4" s="334" t="s">
        <v>215</v>
      </c>
      <c r="B4" s="335"/>
      <c r="C4" s="335"/>
      <c r="D4" s="336"/>
    </row>
    <row r="5" spans="1:4" ht="26.1" customHeight="1">
      <c r="A5" s="482" t="s">
        <v>118</v>
      </c>
      <c r="B5" s="346" t="s">
        <v>113</v>
      </c>
      <c r="C5" s="484"/>
      <c r="D5" s="485" t="s">
        <v>16</v>
      </c>
    </row>
    <row r="6" spans="1:4" s="24" customFormat="1" ht="26.1" customHeight="1">
      <c r="A6" s="483"/>
      <c r="B6" s="118" t="s">
        <v>93</v>
      </c>
      <c r="C6" s="119" t="s">
        <v>20</v>
      </c>
      <c r="D6" s="486"/>
    </row>
    <row r="7" spans="1:4" ht="20.25" customHeight="1">
      <c r="A7" s="43" t="s">
        <v>0</v>
      </c>
      <c r="B7" s="43" t="s">
        <v>1</v>
      </c>
      <c r="C7" s="43" t="s">
        <v>2</v>
      </c>
      <c r="D7" s="43" t="s">
        <v>6</v>
      </c>
    </row>
    <row r="8" spans="1:4" ht="20.25" customHeight="1">
      <c r="A8" s="99"/>
      <c r="B8" s="100"/>
      <c r="C8" s="100"/>
      <c r="D8" s="100"/>
    </row>
    <row r="9" spans="1:4" ht="20.25" customHeight="1">
      <c r="A9" s="99"/>
      <c r="B9" s="100"/>
      <c r="C9" s="100"/>
      <c r="D9" s="100"/>
    </row>
    <row r="10" spans="1:4" ht="20.25" customHeight="1">
      <c r="A10" s="99"/>
      <c r="B10" s="456" t="s">
        <v>272</v>
      </c>
      <c r="C10" s="457"/>
      <c r="D10" s="100"/>
    </row>
    <row r="11" spans="1:4" ht="20.25" customHeight="1">
      <c r="A11" s="99"/>
      <c r="B11" s="458"/>
      <c r="C11" s="459"/>
      <c r="D11" s="100"/>
    </row>
    <row r="12" spans="1:4" ht="20.25" customHeight="1">
      <c r="A12" s="99"/>
      <c r="B12" s="460"/>
      <c r="C12" s="461"/>
      <c r="D12" s="100"/>
    </row>
    <row r="13" spans="1:4" ht="20.25" customHeight="1">
      <c r="A13" s="99"/>
      <c r="B13" s="100"/>
      <c r="C13" s="100"/>
      <c r="D13" s="100"/>
    </row>
    <row r="14" spans="1:4" ht="20.25" customHeight="1">
      <c r="A14" s="99"/>
      <c r="B14" s="100"/>
      <c r="C14" s="100"/>
      <c r="D14" s="100"/>
    </row>
    <row r="15" spans="1:4" ht="20.25" customHeight="1">
      <c r="A15" s="99"/>
      <c r="B15" s="100"/>
      <c r="C15" s="100"/>
      <c r="D15" s="100"/>
    </row>
    <row r="16" spans="1:4" ht="20.25" customHeight="1">
      <c r="A16" s="99"/>
      <c r="B16" s="100"/>
      <c r="C16" s="100"/>
      <c r="D16" s="100"/>
    </row>
    <row r="17" spans="1:4" ht="20.25" customHeight="1">
      <c r="A17" s="99"/>
      <c r="B17" s="100"/>
      <c r="C17" s="100"/>
      <c r="D17" s="100"/>
    </row>
    <row r="18" spans="1:4" ht="20.25" customHeight="1">
      <c r="A18" s="99"/>
      <c r="B18" s="100"/>
      <c r="C18" s="100"/>
      <c r="D18" s="100"/>
    </row>
    <row r="19" spans="1:4" ht="20.25" customHeight="1">
      <c r="A19" s="99"/>
      <c r="B19" s="100"/>
      <c r="C19" s="100"/>
      <c r="D19" s="100"/>
    </row>
    <row r="20" spans="1:4" ht="20.25" customHeight="1">
      <c r="A20" s="99"/>
      <c r="B20" s="100"/>
      <c r="C20" s="100"/>
      <c r="D20" s="100"/>
    </row>
    <row r="21" spans="1:4" ht="20.25" customHeight="1">
      <c r="A21" s="99"/>
      <c r="B21" s="100"/>
      <c r="C21" s="100"/>
      <c r="D21" s="100"/>
    </row>
    <row r="22" spans="1:4" ht="20.25" customHeight="1">
      <c r="A22" s="99"/>
      <c r="B22" s="100"/>
      <c r="C22" s="100"/>
      <c r="D22" s="100"/>
    </row>
    <row r="23" spans="1:4" ht="20.25" customHeight="1">
      <c r="A23" s="101" t="s">
        <v>122</v>
      </c>
      <c r="B23" s="100"/>
      <c r="C23" s="100"/>
      <c r="D23" s="100"/>
    </row>
    <row r="24" spans="1:4" ht="20.25" customHeight="1">
      <c r="A24" s="99"/>
      <c r="B24" s="100"/>
      <c r="C24" s="100"/>
      <c r="D24" s="100"/>
    </row>
    <row r="25" spans="1:4">
      <c r="A25" s="19" t="s">
        <v>141</v>
      </c>
    </row>
    <row r="26" spans="1:4">
      <c r="A26" s="10"/>
      <c r="C26" s="11"/>
    </row>
    <row r="27" spans="1:4">
      <c r="A27" s="12"/>
      <c r="C27" s="14"/>
    </row>
  </sheetData>
  <mergeCells count="7">
    <mergeCell ref="B10:C12"/>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B7 C7:D7" numberStoredAsText="1"/>
  </ignoredErrors>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3"/>
  <sheetViews>
    <sheetView showGridLines="0" zoomScale="85" zoomScaleNormal="85" workbookViewId="0">
      <selection activeCell="H16" sqref="H16:I18"/>
    </sheetView>
  </sheetViews>
  <sheetFormatPr baseColWidth="10" defaultColWidth="11.5703125" defaultRowHeight="13.5"/>
  <cols>
    <col min="1" max="1" width="2" style="180" customWidth="1"/>
    <col min="2" max="2" width="5" style="180" customWidth="1"/>
    <col min="3" max="3" width="32.7109375" style="180" customWidth="1"/>
    <col min="4" max="7" width="3.7109375" style="180" customWidth="1"/>
    <col min="8" max="8" width="30.7109375" style="180" customWidth="1"/>
    <col min="9" max="9" width="14.7109375" style="180" customWidth="1"/>
    <col min="10" max="10" width="15.7109375" style="180" customWidth="1"/>
    <col min="11" max="11" width="14.7109375" style="180" customWidth="1"/>
    <col min="12" max="12" width="40.7109375" style="180" customWidth="1"/>
    <col min="13" max="16384" width="11.5703125" style="180"/>
  </cols>
  <sheetData>
    <row r="1" spans="2:12" ht="35.1" customHeight="1">
      <c r="B1" s="487" t="s">
        <v>176</v>
      </c>
      <c r="C1" s="488"/>
      <c r="D1" s="488"/>
      <c r="E1" s="488"/>
      <c r="F1" s="488"/>
      <c r="G1" s="488"/>
      <c r="H1" s="488"/>
      <c r="I1" s="488"/>
      <c r="J1" s="488"/>
      <c r="K1" s="488"/>
      <c r="L1" s="489"/>
    </row>
    <row r="2" spans="2:12">
      <c r="C2" s="181"/>
      <c r="D2" s="181"/>
      <c r="E2" s="181"/>
      <c r="F2" s="181"/>
      <c r="G2" s="181"/>
      <c r="H2" s="181"/>
      <c r="I2" s="181"/>
      <c r="J2" s="181"/>
      <c r="K2" s="181"/>
      <c r="L2" s="181"/>
    </row>
    <row r="3" spans="2:12" ht="19.5" customHeight="1">
      <c r="B3" s="490" t="s">
        <v>221</v>
      </c>
      <c r="C3" s="491"/>
      <c r="D3" s="491"/>
      <c r="E3" s="491"/>
      <c r="F3" s="491"/>
      <c r="G3" s="491"/>
      <c r="H3" s="491"/>
      <c r="I3" s="491"/>
      <c r="J3" s="491"/>
      <c r="K3" s="491"/>
      <c r="L3" s="492"/>
    </row>
    <row r="4" spans="2:12" ht="19.5" customHeight="1">
      <c r="B4" s="490" t="s">
        <v>219</v>
      </c>
      <c r="C4" s="491"/>
      <c r="D4" s="491"/>
      <c r="E4" s="491"/>
      <c r="F4" s="491"/>
      <c r="G4" s="491"/>
      <c r="H4" s="491"/>
      <c r="I4" s="491"/>
      <c r="J4" s="491"/>
      <c r="K4" s="491"/>
      <c r="L4" s="492"/>
    </row>
    <row r="5" spans="2:12" ht="9" customHeight="1">
      <c r="C5" s="181"/>
      <c r="D5" s="181"/>
      <c r="E5" s="181"/>
      <c r="F5" s="181"/>
      <c r="G5" s="181"/>
      <c r="H5" s="181"/>
      <c r="I5" s="181"/>
      <c r="J5" s="181"/>
      <c r="K5" s="181"/>
      <c r="L5" s="181"/>
    </row>
    <row r="6" spans="2:12" ht="24.6" customHeight="1">
      <c r="B6" s="493" t="s">
        <v>177</v>
      </c>
      <c r="C6" s="494"/>
      <c r="D6" s="493" t="s">
        <v>178</v>
      </c>
      <c r="E6" s="495"/>
      <c r="F6" s="495"/>
      <c r="G6" s="495"/>
      <c r="H6" s="494"/>
      <c r="I6" s="496" t="s">
        <v>91</v>
      </c>
      <c r="J6" s="497"/>
      <c r="K6" s="498"/>
      <c r="L6" s="499" t="s">
        <v>179</v>
      </c>
    </row>
    <row r="7" spans="2:12" ht="28.15" customHeight="1">
      <c r="B7" s="182" t="s">
        <v>180</v>
      </c>
      <c r="C7" s="182" t="s">
        <v>13</v>
      </c>
      <c r="D7" s="182" t="s">
        <v>36</v>
      </c>
      <c r="E7" s="182" t="s">
        <v>34</v>
      </c>
      <c r="F7" s="182" t="s">
        <v>35</v>
      </c>
      <c r="G7" s="182" t="s">
        <v>12</v>
      </c>
      <c r="H7" s="182" t="s">
        <v>13</v>
      </c>
      <c r="I7" s="182" t="s">
        <v>129</v>
      </c>
      <c r="J7" s="182" t="s">
        <v>138</v>
      </c>
      <c r="K7" s="182" t="s">
        <v>20</v>
      </c>
      <c r="L7" s="500"/>
    </row>
    <row r="8" spans="2:12" ht="15" customHeight="1">
      <c r="B8" s="183"/>
      <c r="C8" s="183"/>
      <c r="D8" s="184" t="s">
        <v>1</v>
      </c>
      <c r="E8" s="184"/>
      <c r="F8" s="184"/>
      <c r="G8" s="184"/>
      <c r="H8" s="185" t="s">
        <v>1</v>
      </c>
      <c r="I8" s="184"/>
      <c r="J8" s="184"/>
      <c r="K8" s="184"/>
      <c r="L8" s="185"/>
    </row>
    <row r="9" spans="2:12" ht="15" customHeight="1">
      <c r="B9" s="186"/>
      <c r="C9" s="183"/>
      <c r="D9" s="187"/>
      <c r="E9" s="184" t="s">
        <v>1</v>
      </c>
      <c r="F9" s="187"/>
      <c r="G9" s="188"/>
      <c r="H9" s="185" t="s">
        <v>1</v>
      </c>
      <c r="I9" s="189"/>
      <c r="J9" s="189"/>
      <c r="K9" s="189"/>
      <c r="L9" s="185"/>
    </row>
    <row r="10" spans="2:12" ht="15" customHeight="1">
      <c r="B10" s="186"/>
      <c r="C10" s="183"/>
      <c r="D10" s="187"/>
      <c r="E10" s="187"/>
      <c r="F10" s="184" t="s">
        <v>1</v>
      </c>
      <c r="G10" s="188"/>
      <c r="H10" s="185" t="s">
        <v>1</v>
      </c>
      <c r="I10" s="189"/>
      <c r="J10" s="189"/>
      <c r="K10" s="189"/>
      <c r="L10" s="185"/>
    </row>
    <row r="11" spans="2:12" ht="15" customHeight="1">
      <c r="B11" s="183" t="s">
        <v>0</v>
      </c>
      <c r="C11" s="183" t="s">
        <v>0</v>
      </c>
      <c r="D11" s="187"/>
      <c r="E11" s="187"/>
      <c r="F11" s="187"/>
      <c r="G11" s="184" t="s">
        <v>1</v>
      </c>
      <c r="H11" s="185" t="s">
        <v>1</v>
      </c>
      <c r="I11" s="184" t="s">
        <v>2</v>
      </c>
      <c r="J11" s="184" t="s">
        <v>2</v>
      </c>
      <c r="K11" s="184" t="s">
        <v>2</v>
      </c>
      <c r="L11" s="185" t="s">
        <v>6</v>
      </c>
    </row>
    <row r="12" spans="2:12" ht="15" customHeight="1">
      <c r="B12" s="186"/>
      <c r="C12" s="183"/>
      <c r="D12" s="187"/>
      <c r="E12" s="187"/>
      <c r="F12" s="187"/>
      <c r="G12" s="188"/>
      <c r="H12" s="190"/>
      <c r="I12" s="189"/>
      <c r="J12" s="189"/>
      <c r="K12" s="189"/>
      <c r="L12" s="185"/>
    </row>
    <row r="13" spans="2:12" ht="15" customHeight="1">
      <c r="B13" s="186"/>
      <c r="C13" s="183"/>
      <c r="D13" s="187"/>
      <c r="E13" s="187"/>
      <c r="F13" s="187"/>
      <c r="G13" s="188"/>
      <c r="H13" s="190"/>
      <c r="I13" s="189"/>
      <c r="J13" s="189"/>
      <c r="K13" s="189"/>
      <c r="L13" s="185"/>
    </row>
    <row r="14" spans="2:12" ht="15" customHeight="1">
      <c r="B14" s="186"/>
      <c r="C14" s="183"/>
      <c r="D14" s="187"/>
      <c r="E14" s="187"/>
      <c r="F14" s="187"/>
      <c r="G14" s="188"/>
      <c r="H14" s="190"/>
      <c r="I14" s="189"/>
      <c r="J14" s="189"/>
      <c r="K14" s="189"/>
      <c r="L14" s="185"/>
    </row>
    <row r="15" spans="2:12" ht="15" customHeight="1">
      <c r="B15" s="186"/>
      <c r="C15" s="191"/>
      <c r="D15" s="192"/>
      <c r="E15" s="192"/>
      <c r="F15" s="192"/>
      <c r="G15" s="193"/>
      <c r="H15" s="194"/>
      <c r="I15" s="195"/>
      <c r="J15" s="195"/>
      <c r="K15" s="195"/>
      <c r="L15" s="196"/>
    </row>
    <row r="16" spans="2:12" ht="15" customHeight="1">
      <c r="B16" s="186"/>
      <c r="C16" s="191"/>
      <c r="D16" s="192"/>
      <c r="E16" s="192"/>
      <c r="F16" s="192"/>
      <c r="G16" s="193"/>
      <c r="H16" s="456" t="s">
        <v>272</v>
      </c>
      <c r="I16" s="457"/>
      <c r="J16" s="195"/>
      <c r="K16" s="195"/>
      <c r="L16" s="196"/>
    </row>
    <row r="17" spans="2:12" ht="15" customHeight="1">
      <c r="B17" s="186"/>
      <c r="C17" s="191"/>
      <c r="D17" s="192"/>
      <c r="E17" s="192"/>
      <c r="F17" s="192"/>
      <c r="G17" s="193"/>
      <c r="H17" s="458"/>
      <c r="I17" s="459"/>
      <c r="J17" s="195"/>
      <c r="K17" s="195"/>
      <c r="L17" s="196"/>
    </row>
    <row r="18" spans="2:12" ht="15" customHeight="1">
      <c r="B18" s="186"/>
      <c r="C18" s="191"/>
      <c r="D18" s="192"/>
      <c r="E18" s="192"/>
      <c r="F18" s="192"/>
      <c r="G18" s="193"/>
      <c r="H18" s="460"/>
      <c r="I18" s="461"/>
      <c r="J18" s="195"/>
      <c r="K18" s="195"/>
      <c r="L18" s="196"/>
    </row>
    <row r="19" spans="2:12" ht="15" customHeight="1">
      <c r="B19" s="186"/>
      <c r="C19" s="191"/>
      <c r="D19" s="192"/>
      <c r="E19" s="192"/>
      <c r="F19" s="192"/>
      <c r="G19" s="193"/>
      <c r="H19" s="194"/>
      <c r="I19" s="195"/>
      <c r="J19" s="195"/>
      <c r="K19" s="195"/>
      <c r="L19" s="196"/>
    </row>
    <row r="20" spans="2:12" ht="15" customHeight="1">
      <c r="B20" s="186"/>
      <c r="C20" s="191"/>
      <c r="D20" s="192"/>
      <c r="E20" s="192"/>
      <c r="F20" s="192"/>
      <c r="G20" s="193"/>
      <c r="H20" s="194"/>
      <c r="I20" s="195"/>
      <c r="J20" s="195"/>
      <c r="K20" s="195"/>
      <c r="L20" s="196"/>
    </row>
    <row r="21" spans="2:12" ht="15" customHeight="1">
      <c r="B21" s="186"/>
      <c r="C21" s="191"/>
      <c r="D21" s="192"/>
      <c r="E21" s="192"/>
      <c r="F21" s="192"/>
      <c r="G21" s="193"/>
      <c r="H21" s="194"/>
      <c r="I21" s="195"/>
      <c r="J21" s="195"/>
      <c r="K21" s="195"/>
      <c r="L21" s="196"/>
    </row>
    <row r="22" spans="2:12" ht="15" customHeight="1">
      <c r="B22" s="186"/>
      <c r="C22" s="191"/>
      <c r="D22" s="192"/>
      <c r="E22" s="192"/>
      <c r="F22" s="192"/>
      <c r="G22" s="193"/>
      <c r="H22" s="194"/>
      <c r="I22" s="195"/>
      <c r="J22" s="195"/>
      <c r="K22" s="195"/>
      <c r="L22" s="196"/>
    </row>
    <row r="23" spans="2:12" ht="15" customHeight="1">
      <c r="B23" s="186"/>
      <c r="C23" s="191"/>
      <c r="D23" s="192"/>
      <c r="E23" s="192"/>
      <c r="F23" s="192"/>
      <c r="G23" s="193"/>
      <c r="H23" s="194"/>
      <c r="I23" s="195"/>
      <c r="J23" s="195"/>
      <c r="K23" s="195"/>
      <c r="L23" s="196"/>
    </row>
    <row r="24" spans="2:12" ht="15" customHeight="1">
      <c r="B24" s="186"/>
      <c r="C24" s="191"/>
      <c r="D24" s="192"/>
      <c r="E24" s="192"/>
      <c r="F24" s="192"/>
      <c r="G24" s="193"/>
      <c r="H24" s="194"/>
      <c r="I24" s="195"/>
      <c r="J24" s="195"/>
      <c r="K24" s="195"/>
      <c r="L24" s="196"/>
    </row>
    <row r="25" spans="2:12" ht="15" customHeight="1">
      <c r="B25" s="186"/>
      <c r="C25" s="191"/>
      <c r="D25" s="192"/>
      <c r="E25" s="192"/>
      <c r="F25" s="192"/>
      <c r="G25" s="193"/>
      <c r="H25" s="194"/>
      <c r="I25" s="195"/>
      <c r="J25" s="195"/>
      <c r="K25" s="195"/>
      <c r="L25" s="196"/>
    </row>
    <row r="26" spans="2:12" ht="15" customHeight="1">
      <c r="B26" s="186"/>
      <c r="C26" s="191"/>
      <c r="D26" s="192"/>
      <c r="E26" s="192"/>
      <c r="F26" s="192"/>
      <c r="G26" s="193"/>
      <c r="H26" s="194"/>
      <c r="I26" s="195"/>
      <c r="J26" s="195"/>
      <c r="K26" s="195"/>
      <c r="L26" s="196"/>
    </row>
    <row r="27" spans="2:12" ht="15" customHeight="1">
      <c r="B27" s="186"/>
      <c r="C27" s="191"/>
      <c r="D27" s="192"/>
      <c r="E27" s="192"/>
      <c r="F27" s="192"/>
      <c r="G27" s="193"/>
      <c r="H27" s="194"/>
      <c r="I27" s="195"/>
      <c r="J27" s="195"/>
      <c r="K27" s="195"/>
      <c r="L27" s="196"/>
    </row>
    <row r="28" spans="2:12" ht="15" customHeight="1">
      <c r="B28" s="186"/>
      <c r="C28" s="191"/>
      <c r="D28" s="192"/>
      <c r="E28" s="192"/>
      <c r="F28" s="192"/>
      <c r="G28" s="193"/>
      <c r="H28" s="194"/>
      <c r="I28" s="195"/>
      <c r="J28" s="195"/>
      <c r="K28" s="195"/>
      <c r="L28" s="196"/>
    </row>
    <row r="29" spans="2:12" ht="15" customHeight="1">
      <c r="B29" s="186"/>
      <c r="C29" s="191"/>
      <c r="D29" s="192"/>
      <c r="E29" s="192"/>
      <c r="F29" s="192"/>
      <c r="G29" s="193"/>
      <c r="H29" s="194"/>
      <c r="I29" s="195"/>
      <c r="J29" s="195"/>
      <c r="K29" s="195"/>
      <c r="L29" s="196"/>
    </row>
    <row r="30" spans="2:12" ht="15" customHeight="1">
      <c r="B30" s="186"/>
      <c r="C30" s="191"/>
      <c r="D30" s="192"/>
      <c r="E30" s="192"/>
      <c r="F30" s="192"/>
      <c r="G30" s="193"/>
      <c r="H30" s="194"/>
      <c r="I30" s="195"/>
      <c r="J30" s="195"/>
      <c r="K30" s="195"/>
      <c r="L30" s="196"/>
    </row>
    <row r="31" spans="2:12" ht="15" customHeight="1">
      <c r="B31" s="186"/>
      <c r="C31" s="197" t="s">
        <v>181</v>
      </c>
      <c r="D31" s="198"/>
      <c r="E31" s="198"/>
      <c r="F31" s="198"/>
      <c r="G31" s="199"/>
      <c r="H31" s="194"/>
      <c r="I31" s="195"/>
      <c r="J31" s="195"/>
      <c r="K31" s="195"/>
      <c r="L31" s="196"/>
    </row>
    <row r="32" spans="2:12" ht="15" customHeight="1">
      <c r="B32" s="200"/>
      <c r="C32" s="201"/>
      <c r="D32" s="202"/>
      <c r="E32" s="202"/>
      <c r="F32" s="202"/>
      <c r="G32" s="203"/>
      <c r="H32" s="204"/>
      <c r="I32" s="205"/>
      <c r="J32" s="205"/>
      <c r="K32" s="205"/>
      <c r="L32" s="206"/>
    </row>
    <row r="33" spans="3:12" ht="8.25" customHeight="1">
      <c r="C33" s="181"/>
      <c r="D33" s="181"/>
      <c r="E33" s="181"/>
      <c r="F33" s="181"/>
      <c r="G33" s="181"/>
      <c r="H33" s="181"/>
      <c r="I33" s="181"/>
      <c r="J33" s="181"/>
      <c r="K33" s="181"/>
      <c r="L33" s="181"/>
    </row>
  </sheetData>
  <mergeCells count="8">
    <mergeCell ref="H16:I18"/>
    <mergeCell ref="B1:L1"/>
    <mergeCell ref="B3:L3"/>
    <mergeCell ref="B4:L4"/>
    <mergeCell ref="B6:C6"/>
    <mergeCell ref="D6:H6"/>
    <mergeCell ref="I6:K6"/>
    <mergeCell ref="L6:L7"/>
  </mergeCells>
  <conditionalFormatting sqref="B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tabSelected="1" topLeftCell="A16" zoomScale="115" zoomScaleNormal="115" workbookViewId="0">
      <selection activeCell="P12" sqref="P12"/>
    </sheetView>
  </sheetViews>
  <sheetFormatPr baseColWidth="10" defaultColWidth="11.42578125" defaultRowHeight="12"/>
  <cols>
    <col min="1" max="2" width="11.42578125" style="207"/>
    <col min="3" max="3" width="13.140625" style="207" customWidth="1"/>
    <col min="4" max="8" width="11.42578125" style="207"/>
    <col min="9" max="9" width="10.28515625" style="207" customWidth="1"/>
    <col min="10" max="10" width="6.5703125" style="207" customWidth="1"/>
    <col min="11" max="12" width="11.42578125" style="207"/>
    <col min="13" max="13" width="13.85546875" style="207" customWidth="1"/>
    <col min="14" max="14" width="12.140625" style="207" customWidth="1"/>
    <col min="15" max="16384" width="11.42578125" style="207"/>
  </cols>
  <sheetData>
    <row r="1" spans="1:14" ht="35.1" customHeight="1">
      <c r="A1" s="487" t="s">
        <v>182</v>
      </c>
      <c r="B1" s="488"/>
      <c r="C1" s="488"/>
      <c r="D1" s="488"/>
      <c r="E1" s="488"/>
      <c r="F1" s="488"/>
      <c r="G1" s="488"/>
      <c r="H1" s="488"/>
      <c r="I1" s="488"/>
      <c r="J1" s="488"/>
      <c r="K1" s="488"/>
      <c r="L1" s="488"/>
      <c r="M1" s="488"/>
      <c r="N1" s="489"/>
    </row>
    <row r="2" spans="1:14" ht="7.15" customHeight="1">
      <c r="A2" s="519"/>
      <c r="B2" s="519"/>
      <c r="C2" s="519"/>
      <c r="D2" s="519"/>
      <c r="E2" s="519"/>
      <c r="F2" s="519"/>
      <c r="G2" s="519"/>
      <c r="H2" s="519"/>
      <c r="I2" s="519"/>
      <c r="J2" s="519"/>
      <c r="K2" s="519"/>
      <c r="L2" s="519"/>
      <c r="M2" s="519"/>
      <c r="N2" s="519"/>
    </row>
    <row r="3" spans="1:14" ht="19.5" customHeight="1">
      <c r="A3" s="490" t="s">
        <v>222</v>
      </c>
      <c r="B3" s="491"/>
      <c r="C3" s="491"/>
      <c r="D3" s="491"/>
      <c r="E3" s="491"/>
      <c r="F3" s="491"/>
      <c r="G3" s="491"/>
      <c r="H3" s="491"/>
      <c r="I3" s="491"/>
      <c r="J3" s="491"/>
      <c r="K3" s="491"/>
      <c r="L3" s="491"/>
      <c r="M3" s="491"/>
      <c r="N3" s="492"/>
    </row>
    <row r="4" spans="1:14" ht="19.5" customHeight="1">
      <c r="A4" s="490" t="s">
        <v>220</v>
      </c>
      <c r="B4" s="491"/>
      <c r="C4" s="491"/>
      <c r="D4" s="491"/>
      <c r="E4" s="491"/>
      <c r="F4" s="491"/>
      <c r="G4" s="491"/>
      <c r="H4" s="491"/>
      <c r="I4" s="491"/>
      <c r="J4" s="491"/>
      <c r="K4" s="491"/>
      <c r="L4" s="491"/>
      <c r="M4" s="491"/>
      <c r="N4" s="492"/>
    </row>
    <row r="5" spans="1:14" s="209" customFormat="1" ht="6.6" customHeight="1">
      <c r="A5" s="520"/>
      <c r="B5" s="520"/>
      <c r="C5" s="520"/>
      <c r="D5" s="520"/>
      <c r="E5" s="520"/>
      <c r="F5" s="520"/>
      <c r="G5" s="520"/>
      <c r="H5" s="520"/>
      <c r="I5" s="208"/>
      <c r="J5" s="208"/>
      <c r="K5" s="208"/>
      <c r="L5" s="208"/>
      <c r="M5" s="208"/>
      <c r="N5" s="208"/>
    </row>
    <row r="6" spans="1:14" s="212" customFormat="1" ht="41.45" customHeight="1">
      <c r="A6" s="506" t="s">
        <v>183</v>
      </c>
      <c r="B6" s="507"/>
      <c r="C6" s="508"/>
      <c r="D6" s="509" t="s">
        <v>184</v>
      </c>
      <c r="E6" s="510"/>
      <c r="F6" s="510"/>
      <c r="G6" s="511"/>
      <c r="H6" s="210" t="s">
        <v>185</v>
      </c>
      <c r="I6" s="512" t="s">
        <v>186</v>
      </c>
      <c r="J6" s="513"/>
      <c r="K6" s="211" t="s">
        <v>187</v>
      </c>
      <c r="L6" s="211" t="s">
        <v>188</v>
      </c>
      <c r="M6" s="211" t="s">
        <v>189</v>
      </c>
      <c r="N6" s="211" t="s">
        <v>190</v>
      </c>
    </row>
    <row r="7" spans="1:14" ht="25.15" customHeight="1">
      <c r="A7" s="516" t="s">
        <v>0</v>
      </c>
      <c r="B7" s="517"/>
      <c r="C7" s="518"/>
      <c r="D7" s="516" t="s">
        <v>1</v>
      </c>
      <c r="E7" s="517"/>
      <c r="F7" s="517"/>
      <c r="G7" s="518"/>
      <c r="H7" s="213" t="s">
        <v>2</v>
      </c>
      <c r="I7" s="514"/>
      <c r="J7" s="515"/>
      <c r="K7" s="213" t="s">
        <v>191</v>
      </c>
      <c r="L7" s="213" t="s">
        <v>191</v>
      </c>
      <c r="M7" s="213" t="s">
        <v>191</v>
      </c>
      <c r="N7" s="213" t="s">
        <v>191</v>
      </c>
    </row>
    <row r="8" spans="1:14" ht="8.4499999999999993" customHeight="1">
      <c r="A8" s="501"/>
      <c r="B8" s="501"/>
      <c r="C8" s="501"/>
      <c r="D8" s="501"/>
      <c r="E8" s="501"/>
      <c r="F8" s="501"/>
      <c r="G8" s="501"/>
      <c r="H8" s="501"/>
      <c r="I8" s="501"/>
      <c r="J8" s="501"/>
      <c r="K8" s="501"/>
      <c r="L8" s="501"/>
      <c r="M8" s="501"/>
      <c r="N8" s="501"/>
    </row>
    <row r="9" spans="1:14" ht="25.15" customHeight="1">
      <c r="A9" s="502" t="s">
        <v>192</v>
      </c>
      <c r="B9" s="502"/>
      <c r="C9" s="502"/>
      <c r="D9" s="503" t="s">
        <v>3</v>
      </c>
      <c r="E9" s="504"/>
      <c r="F9" s="504"/>
      <c r="G9" s="504"/>
      <c r="H9" s="504"/>
      <c r="I9" s="504"/>
      <c r="J9" s="504"/>
      <c r="K9" s="504"/>
      <c r="L9" s="504"/>
      <c r="M9" s="504"/>
      <c r="N9" s="505"/>
    </row>
    <row r="10" spans="1:14" ht="25.15" customHeight="1">
      <c r="A10" s="502" t="s">
        <v>193</v>
      </c>
      <c r="B10" s="502"/>
      <c r="C10" s="502"/>
      <c r="D10" s="503" t="s">
        <v>4</v>
      </c>
      <c r="E10" s="504"/>
      <c r="F10" s="504"/>
      <c r="G10" s="504"/>
      <c r="H10" s="504"/>
      <c r="I10" s="504"/>
      <c r="J10" s="504"/>
      <c r="K10" s="504"/>
      <c r="L10" s="504"/>
      <c r="M10" s="504"/>
      <c r="N10" s="505"/>
    </row>
    <row r="11" spans="1:14" ht="25.15" customHeight="1">
      <c r="A11" s="502" t="s">
        <v>194</v>
      </c>
      <c r="B11" s="502"/>
      <c r="C11" s="502"/>
      <c r="D11" s="503" t="s">
        <v>5</v>
      </c>
      <c r="E11" s="504"/>
      <c r="F11" s="504"/>
      <c r="G11" s="504"/>
      <c r="H11" s="504"/>
      <c r="I11" s="504"/>
      <c r="J11" s="504"/>
      <c r="K11" s="504"/>
      <c r="L11" s="504"/>
      <c r="M11" s="504"/>
      <c r="N11" s="505"/>
    </row>
    <row r="12" spans="1:14" ht="25.15" customHeight="1">
      <c r="A12" s="502" t="s">
        <v>195</v>
      </c>
      <c r="B12" s="502"/>
      <c r="C12" s="502"/>
      <c r="D12" s="521" t="s">
        <v>272</v>
      </c>
      <c r="E12" s="522"/>
      <c r="F12" s="522"/>
      <c r="G12" s="522"/>
      <c r="H12" s="522"/>
      <c r="I12" s="522"/>
      <c r="J12" s="522"/>
      <c r="K12" s="522"/>
      <c r="L12" s="522"/>
      <c r="M12" s="522"/>
      <c r="N12" s="523"/>
    </row>
    <row r="13" spans="1:14" ht="25.15" customHeight="1">
      <c r="A13" s="502" t="s">
        <v>196</v>
      </c>
      <c r="B13" s="502"/>
      <c r="C13" s="502"/>
      <c r="D13" s="503" t="s">
        <v>8</v>
      </c>
      <c r="E13" s="504"/>
      <c r="F13" s="504"/>
      <c r="G13" s="504"/>
      <c r="H13" s="504"/>
      <c r="I13" s="504"/>
      <c r="J13" s="504"/>
      <c r="K13" s="504"/>
      <c r="L13" s="504"/>
      <c r="M13" s="504"/>
      <c r="N13" s="505"/>
    </row>
    <row r="14" spans="1:14" ht="25.15" customHeight="1">
      <c r="A14" s="502" t="s">
        <v>197</v>
      </c>
      <c r="B14" s="502"/>
      <c r="C14" s="502"/>
      <c r="D14" s="503" t="s">
        <v>9</v>
      </c>
      <c r="E14" s="504"/>
      <c r="F14" s="504"/>
      <c r="G14" s="504"/>
      <c r="H14" s="504"/>
      <c r="I14" s="504"/>
      <c r="J14" s="504"/>
      <c r="K14" s="504"/>
      <c r="L14" s="504"/>
      <c r="M14" s="504"/>
      <c r="N14" s="505"/>
    </row>
    <row r="15" spans="1:14" ht="25.15" customHeight="1">
      <c r="A15" s="502" t="s">
        <v>198</v>
      </c>
      <c r="B15" s="502"/>
      <c r="C15" s="502"/>
      <c r="D15" s="503" t="s">
        <v>10</v>
      </c>
      <c r="E15" s="504"/>
      <c r="F15" s="504"/>
      <c r="G15" s="504"/>
      <c r="H15" s="504"/>
      <c r="I15" s="504"/>
      <c r="J15" s="504"/>
      <c r="K15" s="504"/>
      <c r="L15" s="504"/>
      <c r="M15" s="504"/>
      <c r="N15" s="505"/>
    </row>
    <row r="16" spans="1:14" ht="25.15" customHeight="1">
      <c r="A16" s="502" t="s">
        <v>199</v>
      </c>
      <c r="B16" s="502"/>
      <c r="C16" s="502"/>
      <c r="D16" s="503" t="s">
        <v>11</v>
      </c>
      <c r="E16" s="504"/>
      <c r="F16" s="504"/>
      <c r="G16" s="504"/>
      <c r="H16" s="504"/>
      <c r="I16" s="504"/>
      <c r="J16" s="504"/>
      <c r="K16" s="504"/>
      <c r="L16" s="504"/>
      <c r="M16" s="504"/>
      <c r="N16" s="505"/>
    </row>
    <row r="17" spans="1:14" ht="25.15" customHeight="1">
      <c r="A17" s="502" t="s">
        <v>200</v>
      </c>
      <c r="B17" s="502"/>
      <c r="C17" s="502"/>
      <c r="D17" s="503" t="s">
        <v>70</v>
      </c>
      <c r="E17" s="504"/>
      <c r="F17" s="504"/>
      <c r="G17" s="504"/>
      <c r="H17" s="504"/>
      <c r="I17" s="504"/>
      <c r="J17" s="504"/>
      <c r="K17" s="504"/>
      <c r="L17" s="504"/>
      <c r="M17" s="504"/>
      <c r="N17" s="505"/>
    </row>
    <row r="18" spans="1:14" ht="25.15" customHeight="1">
      <c r="A18" s="502" t="s">
        <v>201</v>
      </c>
      <c r="B18" s="502"/>
      <c r="C18" s="502"/>
      <c r="D18" s="503" t="s">
        <v>77</v>
      </c>
      <c r="E18" s="504"/>
      <c r="F18" s="504"/>
      <c r="G18" s="504"/>
      <c r="H18" s="504"/>
      <c r="I18" s="504"/>
      <c r="J18" s="504"/>
      <c r="K18" s="504"/>
      <c r="L18" s="504"/>
      <c r="M18" s="504"/>
      <c r="N18" s="505"/>
    </row>
    <row r="19" spans="1:14" ht="25.15" customHeight="1">
      <c r="A19" s="502" t="s">
        <v>202</v>
      </c>
      <c r="B19" s="502"/>
      <c r="C19" s="502"/>
      <c r="D19" s="503" t="s">
        <v>78</v>
      </c>
      <c r="E19" s="504"/>
      <c r="F19" s="504"/>
      <c r="G19" s="504"/>
      <c r="H19" s="504"/>
      <c r="I19" s="504"/>
      <c r="J19" s="504"/>
      <c r="K19" s="504"/>
      <c r="L19" s="504"/>
      <c r="M19" s="504"/>
      <c r="N19" s="505"/>
    </row>
    <row r="20" spans="1:14" ht="6" customHeight="1">
      <c r="A20" s="214"/>
      <c r="B20" s="214"/>
      <c r="C20" s="214"/>
      <c r="D20" s="215"/>
      <c r="E20" s="215"/>
      <c r="F20" s="215"/>
      <c r="G20" s="215"/>
      <c r="H20" s="215"/>
      <c r="I20" s="216"/>
      <c r="J20" s="216"/>
      <c r="K20" s="525"/>
      <c r="L20" s="525"/>
      <c r="M20" s="525"/>
      <c r="N20" s="525"/>
    </row>
    <row r="21" spans="1:14" ht="19.5" customHeight="1">
      <c r="A21" s="524" t="s">
        <v>203</v>
      </c>
      <c r="B21" s="524"/>
      <c r="C21" s="524"/>
      <c r="D21" s="524"/>
      <c r="E21" s="524"/>
      <c r="F21" s="524"/>
      <c r="G21" s="524"/>
      <c r="H21" s="524"/>
      <c r="I21" s="524"/>
      <c r="J21" s="524"/>
      <c r="K21" s="524"/>
      <c r="L21" s="524"/>
      <c r="M21" s="524"/>
      <c r="N21" s="524"/>
    </row>
    <row r="22" spans="1:14" ht="12.75">
      <c r="A22" s="524" t="s">
        <v>204</v>
      </c>
      <c r="B22" s="524"/>
      <c r="C22" s="529" t="s">
        <v>205</v>
      </c>
      <c r="D22" s="529" t="s">
        <v>206</v>
      </c>
      <c r="E22" s="529"/>
      <c r="F22" s="529"/>
      <c r="G22" s="529"/>
      <c r="H22" s="529"/>
      <c r="I22" s="529"/>
      <c r="J22" s="529"/>
      <c r="K22" s="529"/>
      <c r="L22" s="529"/>
      <c r="M22" s="529"/>
      <c r="N22" s="529"/>
    </row>
    <row r="23" spans="1:14" ht="25.15" customHeight="1">
      <c r="A23" s="524"/>
      <c r="B23" s="524"/>
      <c r="C23" s="529"/>
      <c r="D23" s="524" t="s">
        <v>207</v>
      </c>
      <c r="E23" s="524"/>
      <c r="F23" s="524" t="s">
        <v>208</v>
      </c>
      <c r="G23" s="524"/>
      <c r="H23" s="524" t="s">
        <v>209</v>
      </c>
      <c r="I23" s="524"/>
      <c r="J23" s="524" t="s">
        <v>210</v>
      </c>
      <c r="K23" s="524"/>
      <c r="L23" s="524" t="s">
        <v>211</v>
      </c>
      <c r="M23" s="524"/>
      <c r="N23" s="524"/>
    </row>
    <row r="24" spans="1:14" ht="15" customHeight="1">
      <c r="A24" s="530" t="s">
        <v>212</v>
      </c>
      <c r="B24" s="531"/>
      <c r="C24" s="217" t="s">
        <v>106</v>
      </c>
      <c r="D24" s="526" t="s">
        <v>106</v>
      </c>
      <c r="E24" s="528"/>
      <c r="F24" s="526" t="s">
        <v>106</v>
      </c>
      <c r="G24" s="528"/>
      <c r="H24" s="526" t="s">
        <v>106</v>
      </c>
      <c r="I24" s="528"/>
      <c r="J24" s="526" t="s">
        <v>106</v>
      </c>
      <c r="K24" s="528"/>
      <c r="L24" s="526" t="s">
        <v>106</v>
      </c>
      <c r="M24" s="527"/>
      <c r="N24" s="528"/>
    </row>
    <row r="25" spans="1:14" ht="15" customHeight="1">
      <c r="A25" s="530" t="s">
        <v>213</v>
      </c>
      <c r="B25" s="531"/>
      <c r="C25" s="217"/>
      <c r="D25" s="526"/>
      <c r="E25" s="528"/>
      <c r="F25" s="526"/>
      <c r="G25" s="528"/>
      <c r="H25" s="526"/>
      <c r="I25" s="528"/>
      <c r="J25" s="526"/>
      <c r="K25" s="528"/>
      <c r="L25" s="526"/>
      <c r="M25" s="527"/>
      <c r="N25" s="528"/>
    </row>
    <row r="26" spans="1:14" ht="15" customHeight="1">
      <c r="A26" s="530" t="s">
        <v>211</v>
      </c>
      <c r="B26" s="531"/>
      <c r="C26" s="218"/>
      <c r="D26" s="532"/>
      <c r="E26" s="533"/>
      <c r="F26" s="532"/>
      <c r="G26" s="533"/>
      <c r="H26" s="532"/>
      <c r="I26" s="533"/>
      <c r="J26" s="532"/>
      <c r="K26" s="533"/>
      <c r="L26" s="526"/>
      <c r="M26" s="527"/>
      <c r="N26" s="528"/>
    </row>
    <row r="27" spans="1:14">
      <c r="A27" s="208"/>
      <c r="B27" s="208"/>
      <c r="C27" s="208"/>
      <c r="D27" s="208"/>
      <c r="E27" s="208"/>
      <c r="F27" s="208"/>
      <c r="G27" s="208"/>
      <c r="H27" s="208"/>
      <c r="I27" s="208"/>
      <c r="J27" s="208"/>
      <c r="K27" s="208"/>
      <c r="L27" s="208"/>
      <c r="M27" s="208"/>
      <c r="N27" s="208"/>
    </row>
  </sheetData>
  <mergeCells count="61">
    <mergeCell ref="L26:N26"/>
    <mergeCell ref="A25:B25"/>
    <mergeCell ref="D25:E25"/>
    <mergeCell ref="F25:G25"/>
    <mergeCell ref="H25:I25"/>
    <mergeCell ref="J25:K25"/>
    <mergeCell ref="L25:N25"/>
    <mergeCell ref="A26:B26"/>
    <mergeCell ref="D26:E26"/>
    <mergeCell ref="F26:G26"/>
    <mergeCell ref="H26:I26"/>
    <mergeCell ref="J26:K26"/>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A12:C12"/>
    <mergeCell ref="D12:N12"/>
    <mergeCell ref="A13:C13"/>
    <mergeCell ref="D13:N13"/>
    <mergeCell ref="A11:C11"/>
    <mergeCell ref="D11:N11"/>
    <mergeCell ref="A1:N1"/>
    <mergeCell ref="A2:N2"/>
    <mergeCell ref="A3:N3"/>
    <mergeCell ref="A4:N4"/>
    <mergeCell ref="A5:H5"/>
    <mergeCell ref="A8:N8"/>
    <mergeCell ref="A9:C9"/>
    <mergeCell ref="D9:N9"/>
    <mergeCell ref="A10:C10"/>
    <mergeCell ref="A6:C6"/>
    <mergeCell ref="D6:G6"/>
    <mergeCell ref="I6:J7"/>
    <mergeCell ref="A7:C7"/>
    <mergeCell ref="D7:G7"/>
    <mergeCell ref="D10:N10"/>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26</vt:i4>
      </vt:variant>
    </vt:vector>
  </HeadingPairs>
  <TitlesOfParts>
    <vt:vector size="45" baseType="lpstr">
      <vt:lpstr>Caratula</vt:lpstr>
      <vt:lpstr>ECG-1</vt:lpstr>
      <vt:lpstr>ECG-1 (2)</vt:lpstr>
      <vt:lpstr>APP-1</vt:lpstr>
      <vt:lpstr>APP-2</vt:lpstr>
      <vt:lpstr>APP-3</vt:lpstr>
      <vt:lpstr>APP-4</vt:lpstr>
      <vt:lpstr>AR</vt:lpstr>
      <vt:lpstr>AR (2)</vt:lpstr>
      <vt:lpstr>PPI</vt:lpstr>
      <vt:lpstr>IAPP</vt:lpstr>
      <vt:lpstr>EAP</vt:lpstr>
      <vt:lpstr>ADS-1</vt:lpstr>
      <vt:lpstr>ADS-2</vt:lpstr>
      <vt:lpstr>SAP</vt:lpstr>
      <vt:lpstr>FIC</vt:lpstr>
      <vt:lpstr>AUR</vt:lpstr>
      <vt:lpstr>LAPI</vt:lpstr>
      <vt:lpstr>IDH</vt:lpstr>
      <vt:lpstr>'APP-1'!Área_de_impresión</vt:lpstr>
      <vt:lpstr>'APP-3'!Área_de_impresión</vt:lpstr>
      <vt:lpstr>AR!Área_de_impresión</vt:lpstr>
      <vt:lpstr>'AR (2)'!Área_de_impresión</vt:lpstr>
      <vt:lpstr>Caratula!Área_de_impresión</vt:lpstr>
      <vt:lpstr>'ECG-1'!Área_de_impresión</vt:lpstr>
      <vt:lpstr>'ECG-1 (2)'!Área_de_impresión</vt:lpstr>
      <vt:lpstr>FIC!Área_de_impresión</vt:lpstr>
      <vt:lpstr>IAPP!Área_de_impresión</vt:lpstr>
      <vt:lpstr>'ADS-1'!Títulos_a_imprimir</vt:lpstr>
      <vt:lpstr>'ADS-2'!Títulos_a_imprimir</vt:lpstr>
      <vt:lpstr>'APP-1'!Títulos_a_imprimir</vt:lpstr>
      <vt:lpstr>'APP-2'!Títulos_a_imprimir</vt:lpstr>
      <vt:lpstr>'APP-3'!Títulos_a_imprimir</vt:lpstr>
      <vt:lpstr>'APP-4'!Títulos_a_imprimir</vt:lpstr>
      <vt:lpstr>AR!Títulos_a_imprimir</vt:lpstr>
      <vt:lpstr>'AR (2)'!Títulos_a_imprimir</vt:lpstr>
      <vt:lpstr>AUR!Títulos_a_imprimir</vt:lpstr>
      <vt:lpstr>EAP!Títulos_a_imprimir</vt:lpstr>
      <vt:lpstr>'ECG-1'!Títulos_a_imprimir</vt:lpstr>
      <vt:lpstr>'ECG-1 (2)'!Títulos_a_imprimir</vt:lpstr>
      <vt:lpstr>FIC!Títulos_a_imprimir</vt:lpstr>
      <vt:lpstr>IAPP!Títulos_a_imprimir</vt:lpstr>
      <vt:lpstr>IDH!Títulos_a_imprimir</vt:lpstr>
      <vt:lpstr>LAPI!Títulos_a_imprimir</vt:lpstr>
      <vt:lpstr>SAP!Títulos_a_imprimir</vt:lpstr>
    </vt:vector>
  </TitlesOfParts>
  <Company>Subsecretaría de Egresos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Frias</cp:lastModifiedBy>
  <cp:lastPrinted>2017-10-13T19:50:47Z</cp:lastPrinted>
  <dcterms:created xsi:type="dcterms:W3CDTF">2007-06-29T21:15:18Z</dcterms:created>
  <dcterms:modified xsi:type="dcterms:W3CDTF">2017-10-13T19:53:09Z</dcterms:modified>
</cp:coreProperties>
</file>